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Lump sum" sheetId="2" state="visible" r:id="rId2"/>
    <sheet xmlns:r="http://schemas.openxmlformats.org/officeDocument/2006/relationships" name="Regular deposits" sheetId="3" state="visible" r:id="rId3"/>
    <sheet xmlns:r="http://schemas.openxmlformats.org/officeDocument/2006/relationships" name="Today’s money" sheetId="4" state="visible" r:id="rId4"/>
    <sheet xmlns:r="http://schemas.openxmlformats.org/officeDocument/2006/relationships" name="Debt mode" sheetId="5" state="visible" r:id="rId5"/>
    <sheet xmlns:r="http://schemas.openxmlformats.org/officeDocument/2006/relationships" name="Fees" sheetId="6" state="visible" r:id="rId6"/>
    <sheet xmlns:r="http://schemas.openxmlformats.org/officeDocument/2006/relationships" name="Rule of 72" sheetId="7" state="visible" r:id="rId7"/>
  </sheets>
  <definedNames/>
  <calcPr calcId="124519" fullCalcOnLoad="1"/>
</workbook>
</file>

<file path=xl/styles.xml><?xml version="1.0" encoding="utf-8"?>
<styleSheet xmlns="http://schemas.openxmlformats.org/spreadsheetml/2006/main">
  <numFmts count="2">
    <numFmt numFmtId="164" formatCode="$#,##0.00"/>
    <numFmt numFmtId="165" formatCode="0.0"/>
  </numFmts>
  <fonts count="4">
    <font>
      <name val="Calibri"/>
      <family val="2"/>
      <color theme="1"/>
      <sz val="11"/>
      <scheme val="minor"/>
    </font>
    <font>
      <b val="1"/>
      <sz val="16"/>
    </font>
    <font>
      <b val="1"/>
      <color rgb="00FFFFFF"/>
    </font>
    <font>
      <b val="1"/>
    </font>
  </fonts>
  <fills count="4">
    <fill>
      <patternFill/>
    </fill>
    <fill>
      <patternFill patternType="gray125"/>
    </fill>
    <fill>
      <patternFill patternType="solid">
        <fgColor rgb="000B0F19"/>
      </patternFill>
    </fill>
    <fill>
      <patternFill patternType="solid">
        <fgColor rgb="00ECFE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1" applyAlignment="1" pivotButton="0" quotePrefix="0" xfId="0">
      <alignment vertical="top" wrapText="1"/>
    </xf>
    <xf numFmtId="0" fontId="0" fillId="0" borderId="1" applyAlignment="1" pivotButton="0" quotePrefix="0" xfId="0">
      <alignment vertical="top" wrapText="1"/>
    </xf>
    <xf numFmtId="164" fontId="0" fillId="3" borderId="1" applyAlignment="1" pivotButton="0" quotePrefix="0" xfId="0">
      <alignment vertical="top" wrapText="1"/>
    </xf>
    <xf numFmtId="10" fontId="0" fillId="3" borderId="1" applyAlignment="1" pivotButton="0" quotePrefix="0" xfId="0">
      <alignment vertical="top" wrapText="1"/>
    </xf>
    <xf numFmtId="1" fontId="0" fillId="3" borderId="1" applyAlignment="1" pivotButton="0" quotePrefix="0" xfId="0">
      <alignment vertical="top" wrapText="1"/>
    </xf>
    <xf numFmtId="164" fontId="0" fillId="0" borderId="1" applyAlignment="1" pivotButton="0" quotePrefix="0" xfId="0">
      <alignment vertical="top" wrapText="1"/>
    </xf>
    <xf numFmtId="164" fontId="3" fillId="0" borderId="1" applyAlignment="1" pivotButton="0" quotePrefix="0" xfId="0">
      <alignment vertical="top" wrapText="1"/>
    </xf>
    <xf numFmtId="10" fontId="0" fillId="0" borderId="1" applyAlignment="1" pivotButton="0" quotePrefix="0" xfId="0">
      <alignment vertical="top" wrapText="1"/>
    </xf>
    <xf numFmtId="2" fontId="0" fillId="3" borderId="1" applyAlignment="1" pivotButton="0" quotePrefix="0" xfId="0">
      <alignment vertical="top" wrapText="1"/>
    </xf>
    <xf numFmtId="165" fontId="0" fillId="0" borderId="1" applyAlignment="1" pivotButton="0" quotePrefix="0" xfId="0">
      <alignment vertical="top" wrapText="1"/>
    </xf>
    <xf numFmtId="2"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20" customWidth="1" min="1" max="1"/>
  </cols>
  <sheetData>
    <row r="1">
      <c r="A1" s="1" t="inlineStr">
        <is>
          <t>Compound interest calculator: growth, today’s money, debt and fees</t>
        </is>
      </c>
    </row>
    <row r="2">
      <c r="A2" s="2" t="inlineStr">
        <is>
          <t>From the course Investing course for beginners (trainyourself.org/finance/financial-basics/investing-basics-index-funds/)</t>
        </is>
      </c>
    </row>
    <row r="3">
      <c r="A3" s="2" t="inlineStr"/>
    </row>
    <row r="4">
      <c r="A4" s="2" t="inlineStr">
        <is>
          <t>Lump sum (lesson 2): simple vs compound growth year by year, with any compounding frequency (1 = yearly, 12 = monthly, 365 = daily).</t>
        </is>
      </c>
    </row>
    <row r="5">
      <c r="A5" s="2" t="inlineStr">
        <is>
          <t>Regular deposits (lesson 2): a starting amount plus a monthly amount, compounded monthly, year by year.</t>
        </is>
      </c>
    </row>
    <row r="6">
      <c r="A6" s="2" t="inlineStr">
        <is>
          <t>Today’s money (lesson 2): converts a future value into today’s money at an inflation rate you choose.</t>
        </is>
      </c>
    </row>
    <row r="7">
      <c r="A7" s="2" t="inlineStr">
        <is>
          <t>Debt mode (lesson 2): how long a card balance takes to clear at a fixed monthly payment, and the interest paid.</t>
        </is>
      </c>
    </row>
    <row r="8">
      <c r="A8" s="2" t="inlineStr">
        <is>
          <t>Fees (lesson 5 exercise): the same regular investing at three yearly fee levels. The fee is taken off the yearly growth rate (a standard approximation).</t>
        </is>
      </c>
    </row>
    <row r="9">
      <c r="A9" s="2" t="inlineStr">
        <is>
          <t>Rule of 72: a quick doubling-time estimate compared with the exact figure.</t>
        </is>
      </c>
    </row>
    <row r="10">
      <c r="A10" s="2" t="inlineStr">
        <is>
          <t>Growth rates are assumptions you choose, not forecasts. Real investments don’t grow at a steady rate and can fall in value. Sample figures are fictional, in USD. No products are named or recommended.</t>
        </is>
      </c>
    </row>
    <row r="11">
      <c r="A11" s="2" t="inlineStr"/>
    </row>
    <row r="12">
      <c r="A12" s="2" t="inlineStr">
        <is>
          <t>Cells shaded light cyan are for your entries; other cells calculate.</t>
        </is>
      </c>
    </row>
    <row r="13">
      <c r="A13" s="2" t="inlineStr"/>
    </row>
    <row r="14">
      <c r="A14" s="2" t="inlineStr">
        <is>
          <t>trainyourself.org · Version 24 October 2026 · General information only, not financial, credit, tax or legal advice. It doesn’t take into account your objectives, financial situation or needs, and trainyourself.org doesn’t recommend any financial product or provider. Consider getting advice from a licensed professional before you act.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40" customWidth="1" min="1" max="1"/>
    <col width="16" customWidth="1" min="2" max="2"/>
    <col width="18" customWidth="1" min="3" max="3"/>
    <col width="18" customWidth="1" min="4" max="4"/>
  </cols>
  <sheetData>
    <row r="1">
      <c r="A1" s="3" t="inlineStr">
        <is>
          <t>Input</t>
        </is>
      </c>
      <c r="B1" s="3" t="inlineStr">
        <is>
          <t>Value</t>
        </is>
      </c>
    </row>
    <row r="2">
      <c r="A2" s="4" t="inlineStr">
        <is>
          <t>Starting amount</t>
        </is>
      </c>
      <c r="B2" s="5" t="n">
        <v>5000</v>
      </c>
    </row>
    <row r="3">
      <c r="A3" s="4" t="inlineStr">
        <is>
          <t>Yearly rate (assumption)</t>
        </is>
      </c>
      <c r="B3" s="6" t="n">
        <v>0.05</v>
      </c>
    </row>
    <row r="4">
      <c r="A4" s="4" t="inlineStr">
        <is>
          <t>Compounding times a year (1, 12 or 365)</t>
        </is>
      </c>
      <c r="B4" s="7" t="n">
        <v>1</v>
      </c>
    </row>
    <row r="6">
      <c r="A6" s="3" t="inlineStr">
        <is>
          <t>Year</t>
        </is>
      </c>
      <c r="B6" s="3" t="inlineStr">
        <is>
          <t>Simple interest balance</t>
        </is>
      </c>
      <c r="C6" s="3" t="inlineStr">
        <is>
          <t>Compound balance</t>
        </is>
      </c>
      <c r="D6" s="3" t="inlineStr">
        <is>
          <t>Difference</t>
        </is>
      </c>
    </row>
    <row r="7">
      <c r="A7" s="4" t="n">
        <v>0</v>
      </c>
      <c r="B7" s="8">
        <f>$B$2*(1+$B$3*A7)</f>
        <v/>
      </c>
      <c r="C7" s="8">
        <f>$B$2*(1+$B$3/$B$4)^($B$4*A7)</f>
        <v/>
      </c>
      <c r="D7" s="8">
        <f>C7-B7</f>
        <v/>
      </c>
    </row>
    <row r="8">
      <c r="A8" s="4" t="n">
        <v>1</v>
      </c>
      <c r="B8" s="8">
        <f>$B$2*(1+$B$3*A8)</f>
        <v/>
      </c>
      <c r="C8" s="8">
        <f>$B$2*(1+$B$3/$B$4)^($B$4*A8)</f>
        <v/>
      </c>
      <c r="D8" s="8">
        <f>C8-B8</f>
        <v/>
      </c>
    </row>
    <row r="9">
      <c r="A9" s="4" t="n">
        <v>2</v>
      </c>
      <c r="B9" s="8">
        <f>$B$2*(1+$B$3*A9)</f>
        <v/>
      </c>
      <c r="C9" s="8">
        <f>$B$2*(1+$B$3/$B$4)^($B$4*A9)</f>
        <v/>
      </c>
      <c r="D9" s="8">
        <f>C9-B9</f>
        <v/>
      </c>
    </row>
    <row r="10">
      <c r="A10" s="4" t="n">
        <v>3</v>
      </c>
      <c r="B10" s="8">
        <f>$B$2*(1+$B$3*A10)</f>
        <v/>
      </c>
      <c r="C10" s="8">
        <f>$B$2*(1+$B$3/$B$4)^($B$4*A10)</f>
        <v/>
      </c>
      <c r="D10" s="8">
        <f>C10-B10</f>
        <v/>
      </c>
    </row>
    <row r="11">
      <c r="A11" s="4" t="n">
        <v>4</v>
      </c>
      <c r="B11" s="8">
        <f>$B$2*(1+$B$3*A11)</f>
        <v/>
      </c>
      <c r="C11" s="8">
        <f>$B$2*(1+$B$3/$B$4)^($B$4*A11)</f>
        <v/>
      </c>
      <c r="D11" s="8">
        <f>C11-B11</f>
        <v/>
      </c>
    </row>
    <row r="12">
      <c r="A12" s="4" t="n">
        <v>5</v>
      </c>
      <c r="B12" s="8">
        <f>$B$2*(1+$B$3*A12)</f>
        <v/>
      </c>
      <c r="C12" s="8">
        <f>$B$2*(1+$B$3/$B$4)^($B$4*A12)</f>
        <v/>
      </c>
      <c r="D12" s="8">
        <f>C12-B12</f>
        <v/>
      </c>
    </row>
    <row r="13">
      <c r="A13" s="4" t="n">
        <v>6</v>
      </c>
      <c r="B13" s="8">
        <f>$B$2*(1+$B$3*A13)</f>
        <v/>
      </c>
      <c r="C13" s="8">
        <f>$B$2*(1+$B$3/$B$4)^($B$4*A13)</f>
        <v/>
      </c>
      <c r="D13" s="8">
        <f>C13-B13</f>
        <v/>
      </c>
    </row>
    <row r="14">
      <c r="A14" s="4" t="n">
        <v>7</v>
      </c>
      <c r="B14" s="8">
        <f>$B$2*(1+$B$3*A14)</f>
        <v/>
      </c>
      <c r="C14" s="8">
        <f>$B$2*(1+$B$3/$B$4)^($B$4*A14)</f>
        <v/>
      </c>
      <c r="D14" s="8">
        <f>C14-B14</f>
        <v/>
      </c>
    </row>
    <row r="15">
      <c r="A15" s="4" t="n">
        <v>8</v>
      </c>
      <c r="B15" s="8">
        <f>$B$2*(1+$B$3*A15)</f>
        <v/>
      </c>
      <c r="C15" s="8">
        <f>$B$2*(1+$B$3/$B$4)^($B$4*A15)</f>
        <v/>
      </c>
      <c r="D15" s="8">
        <f>C15-B15</f>
        <v/>
      </c>
    </row>
    <row r="16">
      <c r="A16" s="4" t="n">
        <v>9</v>
      </c>
      <c r="B16" s="8">
        <f>$B$2*(1+$B$3*A16)</f>
        <v/>
      </c>
      <c r="C16" s="8">
        <f>$B$2*(1+$B$3/$B$4)^($B$4*A16)</f>
        <v/>
      </c>
      <c r="D16" s="8">
        <f>C16-B16</f>
        <v/>
      </c>
    </row>
    <row r="17">
      <c r="A17" s="4" t="n">
        <v>10</v>
      </c>
      <c r="B17" s="8">
        <f>$B$2*(1+$B$3*A17)</f>
        <v/>
      </c>
      <c r="C17" s="8">
        <f>$B$2*(1+$B$3/$B$4)^($B$4*A17)</f>
        <v/>
      </c>
      <c r="D17" s="8">
        <f>C17-B17</f>
        <v/>
      </c>
    </row>
    <row r="18">
      <c r="A18" s="4" t="n">
        <v>11</v>
      </c>
      <c r="B18" s="8">
        <f>$B$2*(1+$B$3*A18)</f>
        <v/>
      </c>
      <c r="C18" s="8">
        <f>$B$2*(1+$B$3/$B$4)^($B$4*A18)</f>
        <v/>
      </c>
      <c r="D18" s="8">
        <f>C18-B18</f>
        <v/>
      </c>
    </row>
    <row r="19">
      <c r="A19" s="4" t="n">
        <v>12</v>
      </c>
      <c r="B19" s="8">
        <f>$B$2*(1+$B$3*A19)</f>
        <v/>
      </c>
      <c r="C19" s="8">
        <f>$B$2*(1+$B$3/$B$4)^($B$4*A19)</f>
        <v/>
      </c>
      <c r="D19" s="8">
        <f>C19-B19</f>
        <v/>
      </c>
    </row>
    <row r="20">
      <c r="A20" s="4" t="n">
        <v>13</v>
      </c>
      <c r="B20" s="8">
        <f>$B$2*(1+$B$3*A20)</f>
        <v/>
      </c>
      <c r="C20" s="8">
        <f>$B$2*(1+$B$3/$B$4)^($B$4*A20)</f>
        <v/>
      </c>
      <c r="D20" s="8">
        <f>C20-B20</f>
        <v/>
      </c>
    </row>
    <row r="21">
      <c r="A21" s="4" t="n">
        <v>14</v>
      </c>
      <c r="B21" s="8">
        <f>$B$2*(1+$B$3*A21)</f>
        <v/>
      </c>
      <c r="C21" s="8">
        <f>$B$2*(1+$B$3/$B$4)^($B$4*A21)</f>
        <v/>
      </c>
      <c r="D21" s="8">
        <f>C21-B21</f>
        <v/>
      </c>
    </row>
    <row r="22">
      <c r="A22" s="4" t="n">
        <v>15</v>
      </c>
      <c r="B22" s="8">
        <f>$B$2*(1+$B$3*A22)</f>
        <v/>
      </c>
      <c r="C22" s="8">
        <f>$B$2*(1+$B$3/$B$4)^($B$4*A22)</f>
        <v/>
      </c>
      <c r="D22" s="8">
        <f>C22-B22</f>
        <v/>
      </c>
    </row>
    <row r="23">
      <c r="A23" s="4" t="n">
        <v>16</v>
      </c>
      <c r="B23" s="8">
        <f>$B$2*(1+$B$3*A23)</f>
        <v/>
      </c>
      <c r="C23" s="8">
        <f>$B$2*(1+$B$3/$B$4)^($B$4*A23)</f>
        <v/>
      </c>
      <c r="D23" s="8">
        <f>C23-B23</f>
        <v/>
      </c>
    </row>
    <row r="24">
      <c r="A24" s="4" t="n">
        <v>17</v>
      </c>
      <c r="B24" s="8">
        <f>$B$2*(1+$B$3*A24)</f>
        <v/>
      </c>
      <c r="C24" s="8">
        <f>$B$2*(1+$B$3/$B$4)^($B$4*A24)</f>
        <v/>
      </c>
      <c r="D24" s="8">
        <f>C24-B24</f>
        <v/>
      </c>
    </row>
    <row r="25">
      <c r="A25" s="4" t="n">
        <v>18</v>
      </c>
      <c r="B25" s="8">
        <f>$B$2*(1+$B$3*A25)</f>
        <v/>
      </c>
      <c r="C25" s="8">
        <f>$B$2*(1+$B$3/$B$4)^($B$4*A25)</f>
        <v/>
      </c>
      <c r="D25" s="8">
        <f>C25-B25</f>
        <v/>
      </c>
    </row>
    <row r="26">
      <c r="A26" s="4" t="n">
        <v>19</v>
      </c>
      <c r="B26" s="8">
        <f>$B$2*(1+$B$3*A26)</f>
        <v/>
      </c>
      <c r="C26" s="8">
        <f>$B$2*(1+$B$3/$B$4)^($B$4*A26)</f>
        <v/>
      </c>
      <c r="D26" s="8">
        <f>C26-B26</f>
        <v/>
      </c>
    </row>
    <row r="27">
      <c r="A27" s="4" t="n">
        <v>20</v>
      </c>
      <c r="B27" s="8">
        <f>$B$2*(1+$B$3*A27)</f>
        <v/>
      </c>
      <c r="C27" s="8">
        <f>$B$2*(1+$B$3/$B$4)^($B$4*A27)</f>
        <v/>
      </c>
      <c r="D27" s="8">
        <f>C27-B27</f>
        <v/>
      </c>
    </row>
    <row r="28">
      <c r="A28" s="4" t="n">
        <v>21</v>
      </c>
      <c r="B28" s="8">
        <f>$B$2*(1+$B$3*A28)</f>
        <v/>
      </c>
      <c r="C28" s="8">
        <f>$B$2*(1+$B$3/$B$4)^($B$4*A28)</f>
        <v/>
      </c>
      <c r="D28" s="8">
        <f>C28-B28</f>
        <v/>
      </c>
    </row>
    <row r="29">
      <c r="A29" s="4" t="n">
        <v>22</v>
      </c>
      <c r="B29" s="8">
        <f>$B$2*(1+$B$3*A29)</f>
        <v/>
      </c>
      <c r="C29" s="8">
        <f>$B$2*(1+$B$3/$B$4)^($B$4*A29)</f>
        <v/>
      </c>
      <c r="D29" s="8">
        <f>C29-B29</f>
        <v/>
      </c>
    </row>
    <row r="30">
      <c r="A30" s="4" t="n">
        <v>23</v>
      </c>
      <c r="B30" s="8">
        <f>$B$2*(1+$B$3*A30)</f>
        <v/>
      </c>
      <c r="C30" s="8">
        <f>$B$2*(1+$B$3/$B$4)^($B$4*A30)</f>
        <v/>
      </c>
      <c r="D30" s="8">
        <f>C30-B30</f>
        <v/>
      </c>
    </row>
    <row r="31">
      <c r="A31" s="4" t="n">
        <v>24</v>
      </c>
      <c r="B31" s="8">
        <f>$B$2*(1+$B$3*A31)</f>
        <v/>
      </c>
      <c r="C31" s="8">
        <f>$B$2*(1+$B$3/$B$4)^($B$4*A31)</f>
        <v/>
      </c>
      <c r="D31" s="8">
        <f>C31-B31</f>
        <v/>
      </c>
    </row>
    <row r="32">
      <c r="A32" s="4" t="n">
        <v>25</v>
      </c>
      <c r="B32" s="8">
        <f>$B$2*(1+$B$3*A32)</f>
        <v/>
      </c>
      <c r="C32" s="8">
        <f>$B$2*(1+$B$3/$B$4)^($B$4*A32)</f>
        <v/>
      </c>
      <c r="D32" s="8">
        <f>C32-B32</f>
        <v/>
      </c>
    </row>
    <row r="33">
      <c r="A33" s="4" t="n">
        <v>26</v>
      </c>
      <c r="B33" s="8">
        <f>$B$2*(1+$B$3*A33)</f>
        <v/>
      </c>
      <c r="C33" s="8">
        <f>$B$2*(1+$B$3/$B$4)^($B$4*A33)</f>
        <v/>
      </c>
      <c r="D33" s="8">
        <f>C33-B33</f>
        <v/>
      </c>
    </row>
    <row r="34">
      <c r="A34" s="4" t="n">
        <v>27</v>
      </c>
      <c r="B34" s="8">
        <f>$B$2*(1+$B$3*A34)</f>
        <v/>
      </c>
      <c r="C34" s="8">
        <f>$B$2*(1+$B$3/$B$4)^($B$4*A34)</f>
        <v/>
      </c>
      <c r="D34" s="8">
        <f>C34-B34</f>
        <v/>
      </c>
    </row>
    <row r="35">
      <c r="A35" s="4" t="n">
        <v>28</v>
      </c>
      <c r="B35" s="8">
        <f>$B$2*(1+$B$3*A35)</f>
        <v/>
      </c>
      <c r="C35" s="8">
        <f>$B$2*(1+$B$3/$B$4)^($B$4*A35)</f>
        <v/>
      </c>
      <c r="D35" s="8">
        <f>C35-B35</f>
        <v/>
      </c>
    </row>
    <row r="36">
      <c r="A36" s="4" t="n">
        <v>29</v>
      </c>
      <c r="B36" s="8">
        <f>$B$2*(1+$B$3*A36)</f>
        <v/>
      </c>
      <c r="C36" s="8">
        <f>$B$2*(1+$B$3/$B$4)^($B$4*A36)</f>
        <v/>
      </c>
      <c r="D36" s="8">
        <f>C36-B36</f>
        <v/>
      </c>
    </row>
    <row r="37">
      <c r="A37" s="4" t="n">
        <v>30</v>
      </c>
      <c r="B37" s="8">
        <f>$B$2*(1+$B$3*A37)</f>
        <v/>
      </c>
      <c r="C37" s="8">
        <f>$B$2*(1+$B$3/$B$4)^($B$4*A37)</f>
        <v/>
      </c>
      <c r="D37" s="8">
        <f>C37-B37</f>
        <v/>
      </c>
    </row>
    <row r="38">
      <c r="A38" s="4" t="n">
        <v>31</v>
      </c>
      <c r="B38" s="8">
        <f>$B$2*(1+$B$3*A38)</f>
        <v/>
      </c>
      <c r="C38" s="8">
        <f>$B$2*(1+$B$3/$B$4)^($B$4*A38)</f>
        <v/>
      </c>
      <c r="D38" s="8">
        <f>C38-B38</f>
        <v/>
      </c>
    </row>
    <row r="39">
      <c r="A39" s="4" t="n">
        <v>32</v>
      </c>
      <c r="B39" s="8">
        <f>$B$2*(1+$B$3*A39)</f>
        <v/>
      </c>
      <c r="C39" s="8">
        <f>$B$2*(1+$B$3/$B$4)^($B$4*A39)</f>
        <v/>
      </c>
      <c r="D39" s="8">
        <f>C39-B39</f>
        <v/>
      </c>
    </row>
    <row r="40">
      <c r="A40" s="4" t="n">
        <v>33</v>
      </c>
      <c r="B40" s="8">
        <f>$B$2*(1+$B$3*A40)</f>
        <v/>
      </c>
      <c r="C40" s="8">
        <f>$B$2*(1+$B$3/$B$4)^($B$4*A40)</f>
        <v/>
      </c>
      <c r="D40" s="8">
        <f>C40-B40</f>
        <v/>
      </c>
    </row>
    <row r="41">
      <c r="A41" s="4" t="n">
        <v>34</v>
      </c>
      <c r="B41" s="8">
        <f>$B$2*(1+$B$3*A41)</f>
        <v/>
      </c>
      <c r="C41" s="8">
        <f>$B$2*(1+$B$3/$B$4)^($B$4*A41)</f>
        <v/>
      </c>
      <c r="D41" s="8">
        <f>C41-B41</f>
        <v/>
      </c>
    </row>
    <row r="42">
      <c r="A42" s="4" t="n">
        <v>35</v>
      </c>
      <c r="B42" s="8">
        <f>$B$2*(1+$B$3*A42)</f>
        <v/>
      </c>
      <c r="C42" s="8">
        <f>$B$2*(1+$B$3/$B$4)^($B$4*A42)</f>
        <v/>
      </c>
      <c r="D42" s="8">
        <f>C42-B42</f>
        <v/>
      </c>
    </row>
    <row r="43">
      <c r="A43" s="4" t="n">
        <v>36</v>
      </c>
      <c r="B43" s="8">
        <f>$B$2*(1+$B$3*A43)</f>
        <v/>
      </c>
      <c r="C43" s="8">
        <f>$B$2*(1+$B$3/$B$4)^($B$4*A43)</f>
        <v/>
      </c>
      <c r="D43" s="8">
        <f>C43-B43</f>
        <v/>
      </c>
    </row>
    <row r="44">
      <c r="A44" s="4" t="n">
        <v>37</v>
      </c>
      <c r="B44" s="8">
        <f>$B$2*(1+$B$3*A44)</f>
        <v/>
      </c>
      <c r="C44" s="8">
        <f>$B$2*(1+$B$3/$B$4)^($B$4*A44)</f>
        <v/>
      </c>
      <c r="D44" s="8">
        <f>C44-B44</f>
        <v/>
      </c>
    </row>
    <row r="45">
      <c r="A45" s="4" t="n">
        <v>38</v>
      </c>
      <c r="B45" s="8">
        <f>$B$2*(1+$B$3*A45)</f>
        <v/>
      </c>
      <c r="C45" s="8">
        <f>$B$2*(1+$B$3/$B$4)^($B$4*A45)</f>
        <v/>
      </c>
      <c r="D45" s="8">
        <f>C45-B45</f>
        <v/>
      </c>
    </row>
    <row r="46">
      <c r="A46" s="4" t="n">
        <v>39</v>
      </c>
      <c r="B46" s="8">
        <f>$B$2*(1+$B$3*A46)</f>
        <v/>
      </c>
      <c r="C46" s="8">
        <f>$B$2*(1+$B$3/$B$4)^($B$4*A46)</f>
        <v/>
      </c>
      <c r="D46" s="8">
        <f>C46-B46</f>
        <v/>
      </c>
    </row>
    <row r="47">
      <c r="A47" s="4" t="n">
        <v>40</v>
      </c>
      <c r="B47" s="8">
        <f>$B$2*(1+$B$3*A47)</f>
        <v/>
      </c>
      <c r="C47" s="8">
        <f>$B$2*(1+$B$3/$B$4)^($B$4*A47)</f>
        <v/>
      </c>
      <c r="D47" s="8">
        <f>C47-B47</f>
        <v/>
      </c>
    </row>
    <row r="49">
      <c r="A49" s="2" t="inlineStr">
        <is>
          <t>Lesson 2 check: $5,000 at 5% yearly: simple 5,250 / 7,500 / 12,500 and compound 5,250 / 8,144.47 / 21,609.71 after 1 / 10 / 30 years.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40" customWidth="1" min="1" max="1"/>
    <col width="16" customWidth="1" min="2" max="2"/>
    <col width="18" customWidth="1" min="3" max="3"/>
    <col width="18" customWidth="1" min="4" max="4"/>
  </cols>
  <sheetData>
    <row r="1">
      <c r="A1" s="3" t="inlineStr">
        <is>
          <t>Input</t>
        </is>
      </c>
      <c r="B1" s="3" t="inlineStr">
        <is>
          <t>Value</t>
        </is>
      </c>
    </row>
    <row r="2">
      <c r="A2" s="4" t="inlineStr">
        <is>
          <t>Starting amount</t>
        </is>
      </c>
      <c r="B2" s="5" t="n">
        <v>0</v>
      </c>
    </row>
    <row r="3">
      <c r="A3" s="4" t="inlineStr">
        <is>
          <t>Monthly deposit (end of month)</t>
        </is>
      </c>
      <c r="B3" s="5" t="n">
        <v>200</v>
      </c>
    </row>
    <row r="4">
      <c r="A4" s="4" t="inlineStr">
        <is>
          <t>Yearly rate (assumption, compounded monthly)</t>
        </is>
      </c>
      <c r="B4" s="6" t="n">
        <v>0.06</v>
      </c>
    </row>
    <row r="6">
      <c r="A6" s="3" t="inlineStr">
        <is>
          <t>Year</t>
        </is>
      </c>
      <c r="B6" s="3" t="inlineStr">
        <is>
          <t>Total paid in</t>
        </is>
      </c>
      <c r="C6" s="3" t="inlineStr">
        <is>
          <t>Balance</t>
        </is>
      </c>
      <c r="D6" s="3" t="inlineStr">
        <is>
          <t>Growth</t>
        </is>
      </c>
    </row>
    <row r="7">
      <c r="A7" s="4" t="n">
        <v>1</v>
      </c>
      <c r="B7" s="8">
        <f>$B$2+$B$3*(12*A7)</f>
        <v/>
      </c>
      <c r="C7" s="8">
        <f>$B$2*(1+$B$4/12)^(12*A7)+IF($B$4=0,$B$3*(12*A7),$B$3*((1+$B$4/12)^(12*A7)-1)/($B$4/12))</f>
        <v/>
      </c>
      <c r="D7" s="8">
        <f>C7-B7</f>
        <v/>
      </c>
    </row>
    <row r="8">
      <c r="A8" s="4" t="n">
        <v>2</v>
      </c>
      <c r="B8" s="8">
        <f>$B$2+$B$3*(12*A8)</f>
        <v/>
      </c>
      <c r="C8" s="8">
        <f>$B$2*(1+$B$4/12)^(12*A8)+IF($B$4=0,$B$3*(12*A8),$B$3*((1+$B$4/12)^(12*A8)-1)/($B$4/12))</f>
        <v/>
      </c>
      <c r="D8" s="8">
        <f>C8-B8</f>
        <v/>
      </c>
    </row>
    <row r="9">
      <c r="A9" s="4" t="n">
        <v>3</v>
      </c>
      <c r="B9" s="8">
        <f>$B$2+$B$3*(12*A9)</f>
        <v/>
      </c>
      <c r="C9" s="8">
        <f>$B$2*(1+$B$4/12)^(12*A9)+IF($B$4=0,$B$3*(12*A9),$B$3*((1+$B$4/12)^(12*A9)-1)/($B$4/12))</f>
        <v/>
      </c>
      <c r="D9" s="8">
        <f>C9-B9</f>
        <v/>
      </c>
    </row>
    <row r="10">
      <c r="A10" s="4" t="n">
        <v>4</v>
      </c>
      <c r="B10" s="8">
        <f>$B$2+$B$3*(12*A10)</f>
        <v/>
      </c>
      <c r="C10" s="8">
        <f>$B$2*(1+$B$4/12)^(12*A10)+IF($B$4=0,$B$3*(12*A10),$B$3*((1+$B$4/12)^(12*A10)-1)/($B$4/12))</f>
        <v/>
      </c>
      <c r="D10" s="8">
        <f>C10-B10</f>
        <v/>
      </c>
    </row>
    <row r="11">
      <c r="A11" s="4" t="n">
        <v>5</v>
      </c>
      <c r="B11" s="8">
        <f>$B$2+$B$3*(12*A11)</f>
        <v/>
      </c>
      <c r="C11" s="8">
        <f>$B$2*(1+$B$4/12)^(12*A11)+IF($B$4=0,$B$3*(12*A11),$B$3*((1+$B$4/12)^(12*A11)-1)/($B$4/12))</f>
        <v/>
      </c>
      <c r="D11" s="8">
        <f>C11-B11</f>
        <v/>
      </c>
    </row>
    <row r="12">
      <c r="A12" s="4" t="n">
        <v>6</v>
      </c>
      <c r="B12" s="8">
        <f>$B$2+$B$3*(12*A12)</f>
        <v/>
      </c>
      <c r="C12" s="8">
        <f>$B$2*(1+$B$4/12)^(12*A12)+IF($B$4=0,$B$3*(12*A12),$B$3*((1+$B$4/12)^(12*A12)-1)/($B$4/12))</f>
        <v/>
      </c>
      <c r="D12" s="8">
        <f>C12-B12</f>
        <v/>
      </c>
    </row>
    <row r="13">
      <c r="A13" s="4" t="n">
        <v>7</v>
      </c>
      <c r="B13" s="8">
        <f>$B$2+$B$3*(12*A13)</f>
        <v/>
      </c>
      <c r="C13" s="8">
        <f>$B$2*(1+$B$4/12)^(12*A13)+IF($B$4=0,$B$3*(12*A13),$B$3*((1+$B$4/12)^(12*A13)-1)/($B$4/12))</f>
        <v/>
      </c>
      <c r="D13" s="8">
        <f>C13-B13</f>
        <v/>
      </c>
    </row>
    <row r="14">
      <c r="A14" s="4" t="n">
        <v>8</v>
      </c>
      <c r="B14" s="8">
        <f>$B$2+$B$3*(12*A14)</f>
        <v/>
      </c>
      <c r="C14" s="8">
        <f>$B$2*(1+$B$4/12)^(12*A14)+IF($B$4=0,$B$3*(12*A14),$B$3*((1+$B$4/12)^(12*A14)-1)/($B$4/12))</f>
        <v/>
      </c>
      <c r="D14" s="8">
        <f>C14-B14</f>
        <v/>
      </c>
    </row>
    <row r="15">
      <c r="A15" s="4" t="n">
        <v>9</v>
      </c>
      <c r="B15" s="8">
        <f>$B$2+$B$3*(12*A15)</f>
        <v/>
      </c>
      <c r="C15" s="8">
        <f>$B$2*(1+$B$4/12)^(12*A15)+IF($B$4=0,$B$3*(12*A15),$B$3*((1+$B$4/12)^(12*A15)-1)/($B$4/12))</f>
        <v/>
      </c>
      <c r="D15" s="8">
        <f>C15-B15</f>
        <v/>
      </c>
    </row>
    <row r="16">
      <c r="A16" s="4" t="n">
        <v>10</v>
      </c>
      <c r="B16" s="8">
        <f>$B$2+$B$3*(12*A16)</f>
        <v/>
      </c>
      <c r="C16" s="8">
        <f>$B$2*(1+$B$4/12)^(12*A16)+IF($B$4=0,$B$3*(12*A16),$B$3*((1+$B$4/12)^(12*A16)-1)/($B$4/12))</f>
        <v/>
      </c>
      <c r="D16" s="8">
        <f>C16-B16</f>
        <v/>
      </c>
    </row>
    <row r="17">
      <c r="A17" s="4" t="n">
        <v>11</v>
      </c>
      <c r="B17" s="8">
        <f>$B$2+$B$3*(12*A17)</f>
        <v/>
      </c>
      <c r="C17" s="8">
        <f>$B$2*(1+$B$4/12)^(12*A17)+IF($B$4=0,$B$3*(12*A17),$B$3*((1+$B$4/12)^(12*A17)-1)/($B$4/12))</f>
        <v/>
      </c>
      <c r="D17" s="8">
        <f>C17-B17</f>
        <v/>
      </c>
    </row>
    <row r="18">
      <c r="A18" s="4" t="n">
        <v>12</v>
      </c>
      <c r="B18" s="8">
        <f>$B$2+$B$3*(12*A18)</f>
        <v/>
      </c>
      <c r="C18" s="8">
        <f>$B$2*(1+$B$4/12)^(12*A18)+IF($B$4=0,$B$3*(12*A18),$B$3*((1+$B$4/12)^(12*A18)-1)/($B$4/12))</f>
        <v/>
      </c>
      <c r="D18" s="8">
        <f>C18-B18</f>
        <v/>
      </c>
    </row>
    <row r="19">
      <c r="A19" s="4" t="n">
        <v>13</v>
      </c>
      <c r="B19" s="8">
        <f>$B$2+$B$3*(12*A19)</f>
        <v/>
      </c>
      <c r="C19" s="8">
        <f>$B$2*(1+$B$4/12)^(12*A19)+IF($B$4=0,$B$3*(12*A19),$B$3*((1+$B$4/12)^(12*A19)-1)/($B$4/12))</f>
        <v/>
      </c>
      <c r="D19" s="8">
        <f>C19-B19</f>
        <v/>
      </c>
    </row>
    <row r="20">
      <c r="A20" s="4" t="n">
        <v>14</v>
      </c>
      <c r="B20" s="8">
        <f>$B$2+$B$3*(12*A20)</f>
        <v/>
      </c>
      <c r="C20" s="8">
        <f>$B$2*(1+$B$4/12)^(12*A20)+IF($B$4=0,$B$3*(12*A20),$B$3*((1+$B$4/12)^(12*A20)-1)/($B$4/12))</f>
        <v/>
      </c>
      <c r="D20" s="8">
        <f>C20-B20</f>
        <v/>
      </c>
    </row>
    <row r="21">
      <c r="A21" s="4" t="n">
        <v>15</v>
      </c>
      <c r="B21" s="8">
        <f>$B$2+$B$3*(12*A21)</f>
        <v/>
      </c>
      <c r="C21" s="8">
        <f>$B$2*(1+$B$4/12)^(12*A21)+IF($B$4=0,$B$3*(12*A21),$B$3*((1+$B$4/12)^(12*A21)-1)/($B$4/12))</f>
        <v/>
      </c>
      <c r="D21" s="8">
        <f>C21-B21</f>
        <v/>
      </c>
    </row>
    <row r="22">
      <c r="A22" s="4" t="n">
        <v>16</v>
      </c>
      <c r="B22" s="8">
        <f>$B$2+$B$3*(12*A22)</f>
        <v/>
      </c>
      <c r="C22" s="8">
        <f>$B$2*(1+$B$4/12)^(12*A22)+IF($B$4=0,$B$3*(12*A22),$B$3*((1+$B$4/12)^(12*A22)-1)/($B$4/12))</f>
        <v/>
      </c>
      <c r="D22" s="8">
        <f>C22-B22</f>
        <v/>
      </c>
    </row>
    <row r="23">
      <c r="A23" s="4" t="n">
        <v>17</v>
      </c>
      <c r="B23" s="8">
        <f>$B$2+$B$3*(12*A23)</f>
        <v/>
      </c>
      <c r="C23" s="8">
        <f>$B$2*(1+$B$4/12)^(12*A23)+IF($B$4=0,$B$3*(12*A23),$B$3*((1+$B$4/12)^(12*A23)-1)/($B$4/12))</f>
        <v/>
      </c>
      <c r="D23" s="8">
        <f>C23-B23</f>
        <v/>
      </c>
    </row>
    <row r="24">
      <c r="A24" s="4" t="n">
        <v>18</v>
      </c>
      <c r="B24" s="8">
        <f>$B$2+$B$3*(12*A24)</f>
        <v/>
      </c>
      <c r="C24" s="8">
        <f>$B$2*(1+$B$4/12)^(12*A24)+IF($B$4=0,$B$3*(12*A24),$B$3*((1+$B$4/12)^(12*A24)-1)/($B$4/12))</f>
        <v/>
      </c>
      <c r="D24" s="8">
        <f>C24-B24</f>
        <v/>
      </c>
    </row>
    <row r="25">
      <c r="A25" s="4" t="n">
        <v>19</v>
      </c>
      <c r="B25" s="8">
        <f>$B$2+$B$3*(12*A25)</f>
        <v/>
      </c>
      <c r="C25" s="8">
        <f>$B$2*(1+$B$4/12)^(12*A25)+IF($B$4=0,$B$3*(12*A25),$B$3*((1+$B$4/12)^(12*A25)-1)/($B$4/12))</f>
        <v/>
      </c>
      <c r="D25" s="8">
        <f>C25-B25</f>
        <v/>
      </c>
    </row>
    <row r="26">
      <c r="A26" s="4" t="n">
        <v>20</v>
      </c>
      <c r="B26" s="8">
        <f>$B$2+$B$3*(12*A26)</f>
        <v/>
      </c>
      <c r="C26" s="8">
        <f>$B$2*(1+$B$4/12)^(12*A26)+IF($B$4=0,$B$3*(12*A26),$B$3*((1+$B$4/12)^(12*A26)-1)/($B$4/12))</f>
        <v/>
      </c>
      <c r="D26" s="8">
        <f>C26-B26</f>
        <v/>
      </c>
    </row>
    <row r="27">
      <c r="A27" s="4" t="n">
        <v>21</v>
      </c>
      <c r="B27" s="8">
        <f>$B$2+$B$3*(12*A27)</f>
        <v/>
      </c>
      <c r="C27" s="8">
        <f>$B$2*(1+$B$4/12)^(12*A27)+IF($B$4=0,$B$3*(12*A27),$B$3*((1+$B$4/12)^(12*A27)-1)/($B$4/12))</f>
        <v/>
      </c>
      <c r="D27" s="8">
        <f>C27-B27</f>
        <v/>
      </c>
    </row>
    <row r="28">
      <c r="A28" s="4" t="n">
        <v>22</v>
      </c>
      <c r="B28" s="8">
        <f>$B$2+$B$3*(12*A28)</f>
        <v/>
      </c>
      <c r="C28" s="8">
        <f>$B$2*(1+$B$4/12)^(12*A28)+IF($B$4=0,$B$3*(12*A28),$B$3*((1+$B$4/12)^(12*A28)-1)/($B$4/12))</f>
        <v/>
      </c>
      <c r="D28" s="8">
        <f>C28-B28</f>
        <v/>
      </c>
    </row>
    <row r="29">
      <c r="A29" s="4" t="n">
        <v>23</v>
      </c>
      <c r="B29" s="8">
        <f>$B$2+$B$3*(12*A29)</f>
        <v/>
      </c>
      <c r="C29" s="8">
        <f>$B$2*(1+$B$4/12)^(12*A29)+IF($B$4=0,$B$3*(12*A29),$B$3*((1+$B$4/12)^(12*A29)-1)/($B$4/12))</f>
        <v/>
      </c>
      <c r="D29" s="8">
        <f>C29-B29</f>
        <v/>
      </c>
    </row>
    <row r="30">
      <c r="A30" s="4" t="n">
        <v>24</v>
      </c>
      <c r="B30" s="8">
        <f>$B$2+$B$3*(12*A30)</f>
        <v/>
      </c>
      <c r="C30" s="8">
        <f>$B$2*(1+$B$4/12)^(12*A30)+IF($B$4=0,$B$3*(12*A30),$B$3*((1+$B$4/12)^(12*A30)-1)/($B$4/12))</f>
        <v/>
      </c>
      <c r="D30" s="8">
        <f>C30-B30</f>
        <v/>
      </c>
    </row>
    <row r="31">
      <c r="A31" s="4" t="n">
        <v>25</v>
      </c>
      <c r="B31" s="8">
        <f>$B$2+$B$3*(12*A31)</f>
        <v/>
      </c>
      <c r="C31" s="8">
        <f>$B$2*(1+$B$4/12)^(12*A31)+IF($B$4=0,$B$3*(12*A31),$B$3*((1+$B$4/12)^(12*A31)-1)/($B$4/12))</f>
        <v/>
      </c>
      <c r="D31" s="8">
        <f>C31-B31</f>
        <v/>
      </c>
    </row>
    <row r="32">
      <c r="A32" s="4" t="n">
        <v>26</v>
      </c>
      <c r="B32" s="8">
        <f>$B$2+$B$3*(12*A32)</f>
        <v/>
      </c>
      <c r="C32" s="8">
        <f>$B$2*(1+$B$4/12)^(12*A32)+IF($B$4=0,$B$3*(12*A32),$B$3*((1+$B$4/12)^(12*A32)-1)/($B$4/12))</f>
        <v/>
      </c>
      <c r="D32" s="8">
        <f>C32-B32</f>
        <v/>
      </c>
    </row>
    <row r="33">
      <c r="A33" s="4" t="n">
        <v>27</v>
      </c>
      <c r="B33" s="8">
        <f>$B$2+$B$3*(12*A33)</f>
        <v/>
      </c>
      <c r="C33" s="8">
        <f>$B$2*(1+$B$4/12)^(12*A33)+IF($B$4=0,$B$3*(12*A33),$B$3*((1+$B$4/12)^(12*A33)-1)/($B$4/12))</f>
        <v/>
      </c>
      <c r="D33" s="8">
        <f>C33-B33</f>
        <v/>
      </c>
    </row>
    <row r="34">
      <c r="A34" s="4" t="n">
        <v>28</v>
      </c>
      <c r="B34" s="8">
        <f>$B$2+$B$3*(12*A34)</f>
        <v/>
      </c>
      <c r="C34" s="8">
        <f>$B$2*(1+$B$4/12)^(12*A34)+IF($B$4=0,$B$3*(12*A34),$B$3*((1+$B$4/12)^(12*A34)-1)/($B$4/12))</f>
        <v/>
      </c>
      <c r="D34" s="8">
        <f>C34-B34</f>
        <v/>
      </c>
    </row>
    <row r="35">
      <c r="A35" s="4" t="n">
        <v>29</v>
      </c>
      <c r="B35" s="8">
        <f>$B$2+$B$3*(12*A35)</f>
        <v/>
      </c>
      <c r="C35" s="8">
        <f>$B$2*(1+$B$4/12)^(12*A35)+IF($B$4=0,$B$3*(12*A35),$B$3*((1+$B$4/12)^(12*A35)-1)/($B$4/12))</f>
        <v/>
      </c>
      <c r="D35" s="8">
        <f>C35-B35</f>
        <v/>
      </c>
    </row>
    <row r="36">
      <c r="A36" s="4" t="n">
        <v>30</v>
      </c>
      <c r="B36" s="8">
        <f>$B$2+$B$3*(12*A36)</f>
        <v/>
      </c>
      <c r="C36" s="8">
        <f>$B$2*(1+$B$4/12)^(12*A36)+IF($B$4=0,$B$3*(12*A36),$B$3*((1+$B$4/12)^(12*A36)-1)/($B$4/12))</f>
        <v/>
      </c>
      <c r="D36" s="8">
        <f>C36-B36</f>
        <v/>
      </c>
    </row>
    <row r="37">
      <c r="A37" s="4" t="n">
        <v>31</v>
      </c>
      <c r="B37" s="8">
        <f>$B$2+$B$3*(12*A37)</f>
        <v/>
      </c>
      <c r="C37" s="8">
        <f>$B$2*(1+$B$4/12)^(12*A37)+IF($B$4=0,$B$3*(12*A37),$B$3*((1+$B$4/12)^(12*A37)-1)/($B$4/12))</f>
        <v/>
      </c>
      <c r="D37" s="8">
        <f>C37-B37</f>
        <v/>
      </c>
    </row>
    <row r="38">
      <c r="A38" s="4" t="n">
        <v>32</v>
      </c>
      <c r="B38" s="8">
        <f>$B$2+$B$3*(12*A38)</f>
        <v/>
      </c>
      <c r="C38" s="8">
        <f>$B$2*(1+$B$4/12)^(12*A38)+IF($B$4=0,$B$3*(12*A38),$B$3*((1+$B$4/12)^(12*A38)-1)/($B$4/12))</f>
        <v/>
      </c>
      <c r="D38" s="8">
        <f>C38-B38</f>
        <v/>
      </c>
    </row>
    <row r="39">
      <c r="A39" s="4" t="n">
        <v>33</v>
      </c>
      <c r="B39" s="8">
        <f>$B$2+$B$3*(12*A39)</f>
        <v/>
      </c>
      <c r="C39" s="8">
        <f>$B$2*(1+$B$4/12)^(12*A39)+IF($B$4=0,$B$3*(12*A39),$B$3*((1+$B$4/12)^(12*A39)-1)/($B$4/12))</f>
        <v/>
      </c>
      <c r="D39" s="8">
        <f>C39-B39</f>
        <v/>
      </c>
    </row>
    <row r="40">
      <c r="A40" s="4" t="n">
        <v>34</v>
      </c>
      <c r="B40" s="8">
        <f>$B$2+$B$3*(12*A40)</f>
        <v/>
      </c>
      <c r="C40" s="8">
        <f>$B$2*(1+$B$4/12)^(12*A40)+IF($B$4=0,$B$3*(12*A40),$B$3*((1+$B$4/12)^(12*A40)-1)/($B$4/12))</f>
        <v/>
      </c>
      <c r="D40" s="8">
        <f>C40-B40</f>
        <v/>
      </c>
    </row>
    <row r="41">
      <c r="A41" s="4" t="n">
        <v>35</v>
      </c>
      <c r="B41" s="8">
        <f>$B$2+$B$3*(12*A41)</f>
        <v/>
      </c>
      <c r="C41" s="8">
        <f>$B$2*(1+$B$4/12)^(12*A41)+IF($B$4=0,$B$3*(12*A41),$B$3*((1+$B$4/12)^(12*A41)-1)/($B$4/12))</f>
        <v/>
      </c>
      <c r="D41" s="8">
        <f>C41-B41</f>
        <v/>
      </c>
    </row>
    <row r="42">
      <c r="A42" s="4" t="n">
        <v>36</v>
      </c>
      <c r="B42" s="8">
        <f>$B$2+$B$3*(12*A42)</f>
        <v/>
      </c>
      <c r="C42" s="8">
        <f>$B$2*(1+$B$4/12)^(12*A42)+IF($B$4=0,$B$3*(12*A42),$B$3*((1+$B$4/12)^(12*A42)-1)/($B$4/12))</f>
        <v/>
      </c>
      <c r="D42" s="8">
        <f>C42-B42</f>
        <v/>
      </c>
    </row>
    <row r="43">
      <c r="A43" s="4" t="n">
        <v>37</v>
      </c>
      <c r="B43" s="8">
        <f>$B$2+$B$3*(12*A43)</f>
        <v/>
      </c>
      <c r="C43" s="8">
        <f>$B$2*(1+$B$4/12)^(12*A43)+IF($B$4=0,$B$3*(12*A43),$B$3*((1+$B$4/12)^(12*A43)-1)/($B$4/12))</f>
        <v/>
      </c>
      <c r="D43" s="8">
        <f>C43-B43</f>
        <v/>
      </c>
    </row>
    <row r="44">
      <c r="A44" s="4" t="n">
        <v>38</v>
      </c>
      <c r="B44" s="8">
        <f>$B$2+$B$3*(12*A44)</f>
        <v/>
      </c>
      <c r="C44" s="8">
        <f>$B$2*(1+$B$4/12)^(12*A44)+IF($B$4=0,$B$3*(12*A44),$B$3*((1+$B$4/12)^(12*A44)-1)/($B$4/12))</f>
        <v/>
      </c>
      <c r="D44" s="8">
        <f>C44-B44</f>
        <v/>
      </c>
    </row>
    <row r="45">
      <c r="A45" s="4" t="n">
        <v>39</v>
      </c>
      <c r="B45" s="8">
        <f>$B$2+$B$3*(12*A45)</f>
        <v/>
      </c>
      <c r="C45" s="8">
        <f>$B$2*(1+$B$4/12)^(12*A45)+IF($B$4=0,$B$3*(12*A45),$B$3*((1+$B$4/12)^(12*A45)-1)/($B$4/12))</f>
        <v/>
      </c>
      <c r="D45" s="8">
        <f>C45-B45</f>
        <v/>
      </c>
    </row>
    <row r="46">
      <c r="A46" s="4" t="n">
        <v>40</v>
      </c>
      <c r="B46" s="8">
        <f>$B$2+$B$3*(12*A46)</f>
        <v/>
      </c>
      <c r="C46" s="8">
        <f>$B$2*(1+$B$4/12)^(12*A46)+IF($B$4=0,$B$3*(12*A46),$B$3*((1+$B$4/12)^(12*A46)-1)/($B$4/12))</f>
        <v/>
      </c>
      <c r="D46" s="8">
        <f>C46-B46</f>
        <v/>
      </c>
    </row>
    <row r="48">
      <c r="A48" s="2" t="inlineStr">
        <is>
          <t>Lesson 2 check: $200 a month at 6%: 20 years 92,408.18 (48,000 paid in); 30 years 200,903.01 (72,000 paid in).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48" customWidth="1" min="1" max="1"/>
    <col width="18" customWidth="1" min="2" max="2"/>
  </cols>
  <sheetData>
    <row r="1">
      <c r="A1" s="3" t="inlineStr">
        <is>
          <t>Input</t>
        </is>
      </c>
      <c r="B1" s="3" t="inlineStr">
        <is>
          <t>Value</t>
        </is>
      </c>
    </row>
    <row r="2">
      <c r="A2" s="4" t="inlineStr">
        <is>
          <t>Starting amount</t>
        </is>
      </c>
      <c r="B2" s="5" t="n">
        <v>10000</v>
      </c>
    </row>
    <row r="3">
      <c r="A3" s="4" t="inlineStr">
        <is>
          <t>Yearly growth rate (assumption)</t>
        </is>
      </c>
      <c r="B3" s="6" t="n">
        <v>0.05</v>
      </c>
    </row>
    <row r="4">
      <c r="A4" s="4" t="inlineStr">
        <is>
          <t>Years</t>
        </is>
      </c>
      <c r="B4" s="7" t="n">
        <v>30</v>
      </c>
    </row>
    <row r="5">
      <c r="A5" s="4" t="inlineStr">
        <is>
          <t>Yearly inflation (assumption)</t>
        </is>
      </c>
      <c r="B5" s="6" t="n">
        <v>0.03</v>
      </c>
    </row>
    <row r="7">
      <c r="A7" s="4" t="inlineStr">
        <is>
          <t>Future value (future dollars)</t>
        </is>
      </c>
      <c r="B7" s="8">
        <f>B2*(1+B3)^B4</f>
        <v/>
      </c>
    </row>
    <row r="8">
      <c r="A8" s="4" t="inlineStr">
        <is>
          <t>Same amount in today’s money</t>
        </is>
      </c>
      <c r="B8" s="9">
        <f>B7/(1+B5)^B4</f>
        <v/>
      </c>
    </row>
    <row r="9">
      <c r="A9" s="4" t="inlineStr">
        <is>
          <t>Real yearly growth rate</t>
        </is>
      </c>
      <c r="B9" s="10">
        <f>(1+B3)/(1+B5)-1</f>
        <v/>
      </c>
    </row>
    <row r="11">
      <c r="A11" s="2" t="inlineStr">
        <is>
          <t>Lesson 2 check: $10,000 at 5% for 30 years = 43,219.42; at 3% inflation that is 17,805.83 in today’s money.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11"/>
  <sheetViews>
    <sheetView workbookViewId="0">
      <selection activeCell="A1" sqref="A1"/>
    </sheetView>
  </sheetViews>
  <sheetFormatPr baseColWidth="8" defaultRowHeight="15"/>
  <cols>
    <col width="44" customWidth="1" min="1" max="1"/>
    <col width="16" customWidth="1" min="2" max="2"/>
    <col width="16" customWidth="1" min="3" max="3"/>
    <col width="16" customWidth="1" min="4" max="4"/>
    <col width="16" customWidth="1" min="5" max="5"/>
  </cols>
  <sheetData>
    <row r="1">
      <c r="A1" s="3" t="inlineStr">
        <is>
          <t>Input</t>
        </is>
      </c>
      <c r="B1" s="3" t="inlineStr">
        <is>
          <t>Value</t>
        </is>
      </c>
    </row>
    <row r="2">
      <c r="A2" s="4" t="inlineStr">
        <is>
          <t>Card balance</t>
        </is>
      </c>
      <c r="B2" s="5" t="n">
        <v>3000</v>
      </c>
    </row>
    <row r="3">
      <c r="A3" s="4" t="inlineStr">
        <is>
          <t>Yearly interest rate (APR, charged monthly)</t>
        </is>
      </c>
      <c r="B3" s="6" t="n">
        <v>0.22</v>
      </c>
    </row>
    <row r="4">
      <c r="A4" s="4" t="inlineStr">
        <is>
          <t>Fixed monthly payment</t>
        </is>
      </c>
      <c r="B4" s="5" t="n">
        <v>60</v>
      </c>
    </row>
    <row r="6">
      <c r="A6" s="4" t="inlineStr">
        <is>
          <t>Months to clear</t>
        </is>
      </c>
      <c r="B6" s="4">
        <f>IFERROR(MATCH(TRUE,INDEX(E12:E611&lt;=0.005,0),0),"over 50 years or never")</f>
        <v/>
      </c>
    </row>
    <row r="7">
      <c r="A7" s="4" t="inlineStr">
        <is>
          <t>Total interest paid</t>
        </is>
      </c>
      <c r="B7" s="9">
        <f>SUM(C12:C611)</f>
        <v/>
      </c>
    </row>
    <row r="8">
      <c r="A8" s="4" t="inlineStr">
        <is>
          <t>Warning</t>
        </is>
      </c>
      <c r="B8" s="4">
        <f>IF(B4&lt;=B2*B3/12,"Payment does not cover the interest: the balance never falls","")</f>
        <v/>
      </c>
    </row>
    <row r="10">
      <c r="A10" s="2" t="inlineStr">
        <is>
          <t>Lesson 2 check: $3,000 at 22% with $60 a month: 137 months, about 5,206.84 interest.</t>
        </is>
      </c>
    </row>
    <row r="11">
      <c r="A11" s="3" t="inlineStr">
        <is>
          <t>Month</t>
        </is>
      </c>
      <c r="B11" s="3" t="inlineStr">
        <is>
          <t>Opening balance</t>
        </is>
      </c>
      <c r="C11" s="3" t="inlineStr">
        <is>
          <t>Interest</t>
        </is>
      </c>
      <c r="D11" s="3" t="inlineStr">
        <is>
          <t>Payment</t>
        </is>
      </c>
      <c r="E11" s="3" t="inlineStr">
        <is>
          <t>Closing balance</t>
        </is>
      </c>
    </row>
    <row r="12">
      <c r="A12" s="4" t="n">
        <v>1</v>
      </c>
      <c r="B12" s="8">
        <f>$B$2</f>
        <v/>
      </c>
      <c r="C12" s="8">
        <f>B12*$B$3/12</f>
        <v/>
      </c>
      <c r="D12" s="8">
        <f>MIN($B$4,B12+C12)</f>
        <v/>
      </c>
      <c r="E12" s="8">
        <f>B12+C12-D12</f>
        <v/>
      </c>
    </row>
    <row r="13">
      <c r="A13" s="4" t="n">
        <v>2</v>
      </c>
      <c r="B13" s="8">
        <f>E12</f>
        <v/>
      </c>
      <c r="C13" s="8">
        <f>B13*$B$3/12</f>
        <v/>
      </c>
      <c r="D13" s="8">
        <f>MIN($B$4,B13+C13)</f>
        <v/>
      </c>
      <c r="E13" s="8">
        <f>B13+C13-D13</f>
        <v/>
      </c>
    </row>
    <row r="14">
      <c r="A14" s="4" t="n">
        <v>3</v>
      </c>
      <c r="B14" s="8">
        <f>E13</f>
        <v/>
      </c>
      <c r="C14" s="8">
        <f>B14*$B$3/12</f>
        <v/>
      </c>
      <c r="D14" s="8">
        <f>MIN($B$4,B14+C14)</f>
        <v/>
      </c>
      <c r="E14" s="8">
        <f>B14+C14-D14</f>
        <v/>
      </c>
    </row>
    <row r="15">
      <c r="A15" s="4" t="n">
        <v>4</v>
      </c>
      <c r="B15" s="8">
        <f>E14</f>
        <v/>
      </c>
      <c r="C15" s="8">
        <f>B15*$B$3/12</f>
        <v/>
      </c>
      <c r="D15" s="8">
        <f>MIN($B$4,B15+C15)</f>
        <v/>
      </c>
      <c r="E15" s="8">
        <f>B15+C15-D15</f>
        <v/>
      </c>
    </row>
    <row r="16">
      <c r="A16" s="4" t="n">
        <v>5</v>
      </c>
      <c r="B16" s="8">
        <f>E15</f>
        <v/>
      </c>
      <c r="C16" s="8">
        <f>B16*$B$3/12</f>
        <v/>
      </c>
      <c r="D16" s="8">
        <f>MIN($B$4,B16+C16)</f>
        <v/>
      </c>
      <c r="E16" s="8">
        <f>B16+C16-D16</f>
        <v/>
      </c>
    </row>
    <row r="17">
      <c r="A17" s="4" t="n">
        <v>6</v>
      </c>
      <c r="B17" s="8">
        <f>E16</f>
        <v/>
      </c>
      <c r="C17" s="8">
        <f>B17*$B$3/12</f>
        <v/>
      </c>
      <c r="D17" s="8">
        <f>MIN($B$4,B17+C17)</f>
        <v/>
      </c>
      <c r="E17" s="8">
        <f>B17+C17-D17</f>
        <v/>
      </c>
    </row>
    <row r="18">
      <c r="A18" s="4" t="n">
        <v>7</v>
      </c>
      <c r="B18" s="8">
        <f>E17</f>
        <v/>
      </c>
      <c r="C18" s="8">
        <f>B18*$B$3/12</f>
        <v/>
      </c>
      <c r="D18" s="8">
        <f>MIN($B$4,B18+C18)</f>
        <v/>
      </c>
      <c r="E18" s="8">
        <f>B18+C18-D18</f>
        <v/>
      </c>
    </row>
    <row r="19">
      <c r="A19" s="4" t="n">
        <v>8</v>
      </c>
      <c r="B19" s="8">
        <f>E18</f>
        <v/>
      </c>
      <c r="C19" s="8">
        <f>B19*$B$3/12</f>
        <v/>
      </c>
      <c r="D19" s="8">
        <f>MIN($B$4,B19+C19)</f>
        <v/>
      </c>
      <c r="E19" s="8">
        <f>B19+C19-D19</f>
        <v/>
      </c>
    </row>
    <row r="20">
      <c r="A20" s="4" t="n">
        <v>9</v>
      </c>
      <c r="B20" s="8">
        <f>E19</f>
        <v/>
      </c>
      <c r="C20" s="8">
        <f>B20*$B$3/12</f>
        <v/>
      </c>
      <c r="D20" s="8">
        <f>MIN($B$4,B20+C20)</f>
        <v/>
      </c>
      <c r="E20" s="8">
        <f>B20+C20-D20</f>
        <v/>
      </c>
    </row>
    <row r="21">
      <c r="A21" s="4" t="n">
        <v>10</v>
      </c>
      <c r="B21" s="8">
        <f>E20</f>
        <v/>
      </c>
      <c r="C21" s="8">
        <f>B21*$B$3/12</f>
        <v/>
      </c>
      <c r="D21" s="8">
        <f>MIN($B$4,B21+C21)</f>
        <v/>
      </c>
      <c r="E21" s="8">
        <f>B21+C21-D21</f>
        <v/>
      </c>
    </row>
    <row r="22">
      <c r="A22" s="4" t="n">
        <v>11</v>
      </c>
      <c r="B22" s="8">
        <f>E21</f>
        <v/>
      </c>
      <c r="C22" s="8">
        <f>B22*$B$3/12</f>
        <v/>
      </c>
      <c r="D22" s="8">
        <f>MIN($B$4,B22+C22)</f>
        <v/>
      </c>
      <c r="E22" s="8">
        <f>B22+C22-D22</f>
        <v/>
      </c>
    </row>
    <row r="23">
      <c r="A23" s="4" t="n">
        <v>12</v>
      </c>
      <c r="B23" s="8">
        <f>E22</f>
        <v/>
      </c>
      <c r="C23" s="8">
        <f>B23*$B$3/12</f>
        <v/>
      </c>
      <c r="D23" s="8">
        <f>MIN($B$4,B23+C23)</f>
        <v/>
      </c>
      <c r="E23" s="8">
        <f>B23+C23-D23</f>
        <v/>
      </c>
    </row>
    <row r="24">
      <c r="A24" s="4" t="n">
        <v>13</v>
      </c>
      <c r="B24" s="8">
        <f>E23</f>
        <v/>
      </c>
      <c r="C24" s="8">
        <f>B24*$B$3/12</f>
        <v/>
      </c>
      <c r="D24" s="8">
        <f>MIN($B$4,B24+C24)</f>
        <v/>
      </c>
      <c r="E24" s="8">
        <f>B24+C24-D24</f>
        <v/>
      </c>
    </row>
    <row r="25">
      <c r="A25" s="4" t="n">
        <v>14</v>
      </c>
      <c r="B25" s="8">
        <f>E24</f>
        <v/>
      </c>
      <c r="C25" s="8">
        <f>B25*$B$3/12</f>
        <v/>
      </c>
      <c r="D25" s="8">
        <f>MIN($B$4,B25+C25)</f>
        <v/>
      </c>
      <c r="E25" s="8">
        <f>B25+C25-D25</f>
        <v/>
      </c>
    </row>
    <row r="26">
      <c r="A26" s="4" t="n">
        <v>15</v>
      </c>
      <c r="B26" s="8">
        <f>E25</f>
        <v/>
      </c>
      <c r="C26" s="8">
        <f>B26*$B$3/12</f>
        <v/>
      </c>
      <c r="D26" s="8">
        <f>MIN($B$4,B26+C26)</f>
        <v/>
      </c>
      <c r="E26" s="8">
        <f>B26+C26-D26</f>
        <v/>
      </c>
    </row>
    <row r="27">
      <c r="A27" s="4" t="n">
        <v>16</v>
      </c>
      <c r="B27" s="8">
        <f>E26</f>
        <v/>
      </c>
      <c r="C27" s="8">
        <f>B27*$B$3/12</f>
        <v/>
      </c>
      <c r="D27" s="8">
        <f>MIN($B$4,B27+C27)</f>
        <v/>
      </c>
      <c r="E27" s="8">
        <f>B27+C27-D27</f>
        <v/>
      </c>
    </row>
    <row r="28">
      <c r="A28" s="4" t="n">
        <v>17</v>
      </c>
      <c r="B28" s="8">
        <f>E27</f>
        <v/>
      </c>
      <c r="C28" s="8">
        <f>B28*$B$3/12</f>
        <v/>
      </c>
      <c r="D28" s="8">
        <f>MIN($B$4,B28+C28)</f>
        <v/>
      </c>
      <c r="E28" s="8">
        <f>B28+C28-D28</f>
        <v/>
      </c>
    </row>
    <row r="29">
      <c r="A29" s="4" t="n">
        <v>18</v>
      </c>
      <c r="B29" s="8">
        <f>E28</f>
        <v/>
      </c>
      <c r="C29" s="8">
        <f>B29*$B$3/12</f>
        <v/>
      </c>
      <c r="D29" s="8">
        <f>MIN($B$4,B29+C29)</f>
        <v/>
      </c>
      <c r="E29" s="8">
        <f>B29+C29-D29</f>
        <v/>
      </c>
    </row>
    <row r="30">
      <c r="A30" s="4" t="n">
        <v>19</v>
      </c>
      <c r="B30" s="8">
        <f>E29</f>
        <v/>
      </c>
      <c r="C30" s="8">
        <f>B30*$B$3/12</f>
        <v/>
      </c>
      <c r="D30" s="8">
        <f>MIN($B$4,B30+C30)</f>
        <v/>
      </c>
      <c r="E30" s="8">
        <f>B30+C30-D30</f>
        <v/>
      </c>
    </row>
    <row r="31">
      <c r="A31" s="4" t="n">
        <v>20</v>
      </c>
      <c r="B31" s="8">
        <f>E30</f>
        <v/>
      </c>
      <c r="C31" s="8">
        <f>B31*$B$3/12</f>
        <v/>
      </c>
      <c r="D31" s="8">
        <f>MIN($B$4,B31+C31)</f>
        <v/>
      </c>
      <c r="E31" s="8">
        <f>B31+C31-D31</f>
        <v/>
      </c>
    </row>
    <row r="32">
      <c r="A32" s="4" t="n">
        <v>21</v>
      </c>
      <c r="B32" s="8">
        <f>E31</f>
        <v/>
      </c>
      <c r="C32" s="8">
        <f>B32*$B$3/12</f>
        <v/>
      </c>
      <c r="D32" s="8">
        <f>MIN($B$4,B32+C32)</f>
        <v/>
      </c>
      <c r="E32" s="8">
        <f>B32+C32-D32</f>
        <v/>
      </c>
    </row>
    <row r="33">
      <c r="A33" s="4" t="n">
        <v>22</v>
      </c>
      <c r="B33" s="8">
        <f>E32</f>
        <v/>
      </c>
      <c r="C33" s="8">
        <f>B33*$B$3/12</f>
        <v/>
      </c>
      <c r="D33" s="8">
        <f>MIN($B$4,B33+C33)</f>
        <v/>
      </c>
      <c r="E33" s="8">
        <f>B33+C33-D33</f>
        <v/>
      </c>
    </row>
    <row r="34">
      <c r="A34" s="4" t="n">
        <v>23</v>
      </c>
      <c r="B34" s="8">
        <f>E33</f>
        <v/>
      </c>
      <c r="C34" s="8">
        <f>B34*$B$3/12</f>
        <v/>
      </c>
      <c r="D34" s="8">
        <f>MIN($B$4,B34+C34)</f>
        <v/>
      </c>
      <c r="E34" s="8">
        <f>B34+C34-D34</f>
        <v/>
      </c>
    </row>
    <row r="35">
      <c r="A35" s="4" t="n">
        <v>24</v>
      </c>
      <c r="B35" s="8">
        <f>E34</f>
        <v/>
      </c>
      <c r="C35" s="8">
        <f>B35*$B$3/12</f>
        <v/>
      </c>
      <c r="D35" s="8">
        <f>MIN($B$4,B35+C35)</f>
        <v/>
      </c>
      <c r="E35" s="8">
        <f>B35+C35-D35</f>
        <v/>
      </c>
    </row>
    <row r="36">
      <c r="A36" s="4" t="n">
        <v>25</v>
      </c>
      <c r="B36" s="8">
        <f>E35</f>
        <v/>
      </c>
      <c r="C36" s="8">
        <f>B36*$B$3/12</f>
        <v/>
      </c>
      <c r="D36" s="8">
        <f>MIN($B$4,B36+C36)</f>
        <v/>
      </c>
      <c r="E36" s="8">
        <f>B36+C36-D36</f>
        <v/>
      </c>
    </row>
    <row r="37">
      <c r="A37" s="4" t="n">
        <v>26</v>
      </c>
      <c r="B37" s="8">
        <f>E36</f>
        <v/>
      </c>
      <c r="C37" s="8">
        <f>B37*$B$3/12</f>
        <v/>
      </c>
      <c r="D37" s="8">
        <f>MIN($B$4,B37+C37)</f>
        <v/>
      </c>
      <c r="E37" s="8">
        <f>B37+C37-D37</f>
        <v/>
      </c>
    </row>
    <row r="38">
      <c r="A38" s="4" t="n">
        <v>27</v>
      </c>
      <c r="B38" s="8">
        <f>E37</f>
        <v/>
      </c>
      <c r="C38" s="8">
        <f>B38*$B$3/12</f>
        <v/>
      </c>
      <c r="D38" s="8">
        <f>MIN($B$4,B38+C38)</f>
        <v/>
      </c>
      <c r="E38" s="8">
        <f>B38+C38-D38</f>
        <v/>
      </c>
    </row>
    <row r="39">
      <c r="A39" s="4" t="n">
        <v>28</v>
      </c>
      <c r="B39" s="8">
        <f>E38</f>
        <v/>
      </c>
      <c r="C39" s="8">
        <f>B39*$B$3/12</f>
        <v/>
      </c>
      <c r="D39" s="8">
        <f>MIN($B$4,B39+C39)</f>
        <v/>
      </c>
      <c r="E39" s="8">
        <f>B39+C39-D39</f>
        <v/>
      </c>
    </row>
    <row r="40">
      <c r="A40" s="4" t="n">
        <v>29</v>
      </c>
      <c r="B40" s="8">
        <f>E39</f>
        <v/>
      </c>
      <c r="C40" s="8">
        <f>B40*$B$3/12</f>
        <v/>
      </c>
      <c r="D40" s="8">
        <f>MIN($B$4,B40+C40)</f>
        <v/>
      </c>
      <c r="E40" s="8">
        <f>B40+C40-D40</f>
        <v/>
      </c>
    </row>
    <row r="41">
      <c r="A41" s="4" t="n">
        <v>30</v>
      </c>
      <c r="B41" s="8">
        <f>E40</f>
        <v/>
      </c>
      <c r="C41" s="8">
        <f>B41*$B$3/12</f>
        <v/>
      </c>
      <c r="D41" s="8">
        <f>MIN($B$4,B41+C41)</f>
        <v/>
      </c>
      <c r="E41" s="8">
        <f>B41+C41-D41</f>
        <v/>
      </c>
    </row>
    <row r="42">
      <c r="A42" s="4" t="n">
        <v>31</v>
      </c>
      <c r="B42" s="8">
        <f>E41</f>
        <v/>
      </c>
      <c r="C42" s="8">
        <f>B42*$B$3/12</f>
        <v/>
      </c>
      <c r="D42" s="8">
        <f>MIN($B$4,B42+C42)</f>
        <v/>
      </c>
      <c r="E42" s="8">
        <f>B42+C42-D42</f>
        <v/>
      </c>
    </row>
    <row r="43">
      <c r="A43" s="4" t="n">
        <v>32</v>
      </c>
      <c r="B43" s="8">
        <f>E42</f>
        <v/>
      </c>
      <c r="C43" s="8">
        <f>B43*$B$3/12</f>
        <v/>
      </c>
      <c r="D43" s="8">
        <f>MIN($B$4,B43+C43)</f>
        <v/>
      </c>
      <c r="E43" s="8">
        <f>B43+C43-D43</f>
        <v/>
      </c>
    </row>
    <row r="44">
      <c r="A44" s="4" t="n">
        <v>33</v>
      </c>
      <c r="B44" s="8">
        <f>E43</f>
        <v/>
      </c>
      <c r="C44" s="8">
        <f>B44*$B$3/12</f>
        <v/>
      </c>
      <c r="D44" s="8">
        <f>MIN($B$4,B44+C44)</f>
        <v/>
      </c>
      <c r="E44" s="8">
        <f>B44+C44-D44</f>
        <v/>
      </c>
    </row>
    <row r="45">
      <c r="A45" s="4" t="n">
        <v>34</v>
      </c>
      <c r="B45" s="8">
        <f>E44</f>
        <v/>
      </c>
      <c r="C45" s="8">
        <f>B45*$B$3/12</f>
        <v/>
      </c>
      <c r="D45" s="8">
        <f>MIN($B$4,B45+C45)</f>
        <v/>
      </c>
      <c r="E45" s="8">
        <f>B45+C45-D45</f>
        <v/>
      </c>
    </row>
    <row r="46">
      <c r="A46" s="4" t="n">
        <v>35</v>
      </c>
      <c r="B46" s="8">
        <f>E45</f>
        <v/>
      </c>
      <c r="C46" s="8">
        <f>B46*$B$3/12</f>
        <v/>
      </c>
      <c r="D46" s="8">
        <f>MIN($B$4,B46+C46)</f>
        <v/>
      </c>
      <c r="E46" s="8">
        <f>B46+C46-D46</f>
        <v/>
      </c>
    </row>
    <row r="47">
      <c r="A47" s="4" t="n">
        <v>36</v>
      </c>
      <c r="B47" s="8">
        <f>E46</f>
        <v/>
      </c>
      <c r="C47" s="8">
        <f>B47*$B$3/12</f>
        <v/>
      </c>
      <c r="D47" s="8">
        <f>MIN($B$4,B47+C47)</f>
        <v/>
      </c>
      <c r="E47" s="8">
        <f>B47+C47-D47</f>
        <v/>
      </c>
    </row>
    <row r="48">
      <c r="A48" s="4" t="n">
        <v>37</v>
      </c>
      <c r="B48" s="8">
        <f>E47</f>
        <v/>
      </c>
      <c r="C48" s="8">
        <f>B48*$B$3/12</f>
        <v/>
      </c>
      <c r="D48" s="8">
        <f>MIN($B$4,B48+C48)</f>
        <v/>
      </c>
      <c r="E48" s="8">
        <f>B48+C48-D48</f>
        <v/>
      </c>
    </row>
    <row r="49">
      <c r="A49" s="4" t="n">
        <v>38</v>
      </c>
      <c r="B49" s="8">
        <f>E48</f>
        <v/>
      </c>
      <c r="C49" s="8">
        <f>B49*$B$3/12</f>
        <v/>
      </c>
      <c r="D49" s="8">
        <f>MIN($B$4,B49+C49)</f>
        <v/>
      </c>
      <c r="E49" s="8">
        <f>B49+C49-D49</f>
        <v/>
      </c>
    </row>
    <row r="50">
      <c r="A50" s="4" t="n">
        <v>39</v>
      </c>
      <c r="B50" s="8">
        <f>E49</f>
        <v/>
      </c>
      <c r="C50" s="8">
        <f>B50*$B$3/12</f>
        <v/>
      </c>
      <c r="D50" s="8">
        <f>MIN($B$4,B50+C50)</f>
        <v/>
      </c>
      <c r="E50" s="8">
        <f>B50+C50-D50</f>
        <v/>
      </c>
    </row>
    <row r="51">
      <c r="A51" s="4" t="n">
        <v>40</v>
      </c>
      <c r="B51" s="8">
        <f>E50</f>
        <v/>
      </c>
      <c r="C51" s="8">
        <f>B51*$B$3/12</f>
        <v/>
      </c>
      <c r="D51" s="8">
        <f>MIN($B$4,B51+C51)</f>
        <v/>
      </c>
      <c r="E51" s="8">
        <f>B51+C51-D51</f>
        <v/>
      </c>
    </row>
    <row r="52">
      <c r="A52" s="4" t="n">
        <v>41</v>
      </c>
      <c r="B52" s="8">
        <f>E51</f>
        <v/>
      </c>
      <c r="C52" s="8">
        <f>B52*$B$3/12</f>
        <v/>
      </c>
      <c r="D52" s="8">
        <f>MIN($B$4,B52+C52)</f>
        <v/>
      </c>
      <c r="E52" s="8">
        <f>B52+C52-D52</f>
        <v/>
      </c>
    </row>
    <row r="53">
      <c r="A53" s="4" t="n">
        <v>42</v>
      </c>
      <c r="B53" s="8">
        <f>E52</f>
        <v/>
      </c>
      <c r="C53" s="8">
        <f>B53*$B$3/12</f>
        <v/>
      </c>
      <c r="D53" s="8">
        <f>MIN($B$4,B53+C53)</f>
        <v/>
      </c>
      <c r="E53" s="8">
        <f>B53+C53-D53</f>
        <v/>
      </c>
    </row>
    <row r="54">
      <c r="A54" s="4" t="n">
        <v>43</v>
      </c>
      <c r="B54" s="8">
        <f>E53</f>
        <v/>
      </c>
      <c r="C54" s="8">
        <f>B54*$B$3/12</f>
        <v/>
      </c>
      <c r="D54" s="8">
        <f>MIN($B$4,B54+C54)</f>
        <v/>
      </c>
      <c r="E54" s="8">
        <f>B54+C54-D54</f>
        <v/>
      </c>
    </row>
    <row r="55">
      <c r="A55" s="4" t="n">
        <v>44</v>
      </c>
      <c r="B55" s="8">
        <f>E54</f>
        <v/>
      </c>
      <c r="C55" s="8">
        <f>B55*$B$3/12</f>
        <v/>
      </c>
      <c r="D55" s="8">
        <f>MIN($B$4,B55+C55)</f>
        <v/>
      </c>
      <c r="E55" s="8">
        <f>B55+C55-D55</f>
        <v/>
      </c>
    </row>
    <row r="56">
      <c r="A56" s="4" t="n">
        <v>45</v>
      </c>
      <c r="B56" s="8">
        <f>E55</f>
        <v/>
      </c>
      <c r="C56" s="8">
        <f>B56*$B$3/12</f>
        <v/>
      </c>
      <c r="D56" s="8">
        <f>MIN($B$4,B56+C56)</f>
        <v/>
      </c>
      <c r="E56" s="8">
        <f>B56+C56-D56</f>
        <v/>
      </c>
    </row>
    <row r="57">
      <c r="A57" s="4" t="n">
        <v>46</v>
      </c>
      <c r="B57" s="8">
        <f>E56</f>
        <v/>
      </c>
      <c r="C57" s="8">
        <f>B57*$B$3/12</f>
        <v/>
      </c>
      <c r="D57" s="8">
        <f>MIN($B$4,B57+C57)</f>
        <v/>
      </c>
      <c r="E57" s="8">
        <f>B57+C57-D57</f>
        <v/>
      </c>
    </row>
    <row r="58">
      <c r="A58" s="4" t="n">
        <v>47</v>
      </c>
      <c r="B58" s="8">
        <f>E57</f>
        <v/>
      </c>
      <c r="C58" s="8">
        <f>B58*$B$3/12</f>
        <v/>
      </c>
      <c r="D58" s="8">
        <f>MIN($B$4,B58+C58)</f>
        <v/>
      </c>
      <c r="E58" s="8">
        <f>B58+C58-D58</f>
        <v/>
      </c>
    </row>
    <row r="59">
      <c r="A59" s="4" t="n">
        <v>48</v>
      </c>
      <c r="B59" s="8">
        <f>E58</f>
        <v/>
      </c>
      <c r="C59" s="8">
        <f>B59*$B$3/12</f>
        <v/>
      </c>
      <c r="D59" s="8">
        <f>MIN($B$4,B59+C59)</f>
        <v/>
      </c>
      <c r="E59" s="8">
        <f>B59+C59-D59</f>
        <v/>
      </c>
    </row>
    <row r="60">
      <c r="A60" s="4" t="n">
        <v>49</v>
      </c>
      <c r="B60" s="8">
        <f>E59</f>
        <v/>
      </c>
      <c r="C60" s="8">
        <f>B60*$B$3/12</f>
        <v/>
      </c>
      <c r="D60" s="8">
        <f>MIN($B$4,B60+C60)</f>
        <v/>
      </c>
      <c r="E60" s="8">
        <f>B60+C60-D60</f>
        <v/>
      </c>
    </row>
    <row r="61">
      <c r="A61" s="4" t="n">
        <v>50</v>
      </c>
      <c r="B61" s="8">
        <f>E60</f>
        <v/>
      </c>
      <c r="C61" s="8">
        <f>B61*$B$3/12</f>
        <v/>
      </c>
      <c r="D61" s="8">
        <f>MIN($B$4,B61+C61)</f>
        <v/>
      </c>
      <c r="E61" s="8">
        <f>B61+C61-D61</f>
        <v/>
      </c>
    </row>
    <row r="62">
      <c r="A62" s="4" t="n">
        <v>51</v>
      </c>
      <c r="B62" s="8">
        <f>E61</f>
        <v/>
      </c>
      <c r="C62" s="8">
        <f>B62*$B$3/12</f>
        <v/>
      </c>
      <c r="D62" s="8">
        <f>MIN($B$4,B62+C62)</f>
        <v/>
      </c>
      <c r="E62" s="8">
        <f>B62+C62-D62</f>
        <v/>
      </c>
    </row>
    <row r="63">
      <c r="A63" s="4" t="n">
        <v>52</v>
      </c>
      <c r="B63" s="8">
        <f>E62</f>
        <v/>
      </c>
      <c r="C63" s="8">
        <f>B63*$B$3/12</f>
        <v/>
      </c>
      <c r="D63" s="8">
        <f>MIN($B$4,B63+C63)</f>
        <v/>
      </c>
      <c r="E63" s="8">
        <f>B63+C63-D63</f>
        <v/>
      </c>
    </row>
    <row r="64">
      <c r="A64" s="4" t="n">
        <v>53</v>
      </c>
      <c r="B64" s="8">
        <f>E63</f>
        <v/>
      </c>
      <c r="C64" s="8">
        <f>B64*$B$3/12</f>
        <v/>
      </c>
      <c r="D64" s="8">
        <f>MIN($B$4,B64+C64)</f>
        <v/>
      </c>
      <c r="E64" s="8">
        <f>B64+C64-D64</f>
        <v/>
      </c>
    </row>
    <row r="65">
      <c r="A65" s="4" t="n">
        <v>54</v>
      </c>
      <c r="B65" s="8">
        <f>E64</f>
        <v/>
      </c>
      <c r="C65" s="8">
        <f>B65*$B$3/12</f>
        <v/>
      </c>
      <c r="D65" s="8">
        <f>MIN($B$4,B65+C65)</f>
        <v/>
      </c>
      <c r="E65" s="8">
        <f>B65+C65-D65</f>
        <v/>
      </c>
    </row>
    <row r="66">
      <c r="A66" s="4" t="n">
        <v>55</v>
      </c>
      <c r="B66" s="8">
        <f>E65</f>
        <v/>
      </c>
      <c r="C66" s="8">
        <f>B66*$B$3/12</f>
        <v/>
      </c>
      <c r="D66" s="8">
        <f>MIN($B$4,B66+C66)</f>
        <v/>
      </c>
      <c r="E66" s="8">
        <f>B66+C66-D66</f>
        <v/>
      </c>
    </row>
    <row r="67">
      <c r="A67" s="4" t="n">
        <v>56</v>
      </c>
      <c r="B67" s="8">
        <f>E66</f>
        <v/>
      </c>
      <c r="C67" s="8">
        <f>B67*$B$3/12</f>
        <v/>
      </c>
      <c r="D67" s="8">
        <f>MIN($B$4,B67+C67)</f>
        <v/>
      </c>
      <c r="E67" s="8">
        <f>B67+C67-D67</f>
        <v/>
      </c>
    </row>
    <row r="68">
      <c r="A68" s="4" t="n">
        <v>57</v>
      </c>
      <c r="B68" s="8">
        <f>E67</f>
        <v/>
      </c>
      <c r="C68" s="8">
        <f>B68*$B$3/12</f>
        <v/>
      </c>
      <c r="D68" s="8">
        <f>MIN($B$4,B68+C68)</f>
        <v/>
      </c>
      <c r="E68" s="8">
        <f>B68+C68-D68</f>
        <v/>
      </c>
    </row>
    <row r="69">
      <c r="A69" s="4" t="n">
        <v>58</v>
      </c>
      <c r="B69" s="8">
        <f>E68</f>
        <v/>
      </c>
      <c r="C69" s="8">
        <f>B69*$B$3/12</f>
        <v/>
      </c>
      <c r="D69" s="8">
        <f>MIN($B$4,B69+C69)</f>
        <v/>
      </c>
      <c r="E69" s="8">
        <f>B69+C69-D69</f>
        <v/>
      </c>
    </row>
    <row r="70">
      <c r="A70" s="4" t="n">
        <v>59</v>
      </c>
      <c r="B70" s="8">
        <f>E69</f>
        <v/>
      </c>
      <c r="C70" s="8">
        <f>B70*$B$3/12</f>
        <v/>
      </c>
      <c r="D70" s="8">
        <f>MIN($B$4,B70+C70)</f>
        <v/>
      </c>
      <c r="E70" s="8">
        <f>B70+C70-D70</f>
        <v/>
      </c>
    </row>
    <row r="71">
      <c r="A71" s="4" t="n">
        <v>60</v>
      </c>
      <c r="B71" s="8">
        <f>E70</f>
        <v/>
      </c>
      <c r="C71" s="8">
        <f>B71*$B$3/12</f>
        <v/>
      </c>
      <c r="D71" s="8">
        <f>MIN($B$4,B71+C71)</f>
        <v/>
      </c>
      <c r="E71" s="8">
        <f>B71+C71-D71</f>
        <v/>
      </c>
    </row>
    <row r="72">
      <c r="A72" s="4" t="n">
        <v>61</v>
      </c>
      <c r="B72" s="8">
        <f>E71</f>
        <v/>
      </c>
      <c r="C72" s="8">
        <f>B72*$B$3/12</f>
        <v/>
      </c>
      <c r="D72" s="8">
        <f>MIN($B$4,B72+C72)</f>
        <v/>
      </c>
      <c r="E72" s="8">
        <f>B72+C72-D72</f>
        <v/>
      </c>
    </row>
    <row r="73">
      <c r="A73" s="4" t="n">
        <v>62</v>
      </c>
      <c r="B73" s="8">
        <f>E72</f>
        <v/>
      </c>
      <c r="C73" s="8">
        <f>B73*$B$3/12</f>
        <v/>
      </c>
      <c r="D73" s="8">
        <f>MIN($B$4,B73+C73)</f>
        <v/>
      </c>
      <c r="E73" s="8">
        <f>B73+C73-D73</f>
        <v/>
      </c>
    </row>
    <row r="74">
      <c r="A74" s="4" t="n">
        <v>63</v>
      </c>
      <c r="B74" s="8">
        <f>E73</f>
        <v/>
      </c>
      <c r="C74" s="8">
        <f>B74*$B$3/12</f>
        <v/>
      </c>
      <c r="D74" s="8">
        <f>MIN($B$4,B74+C74)</f>
        <v/>
      </c>
      <c r="E74" s="8">
        <f>B74+C74-D74</f>
        <v/>
      </c>
    </row>
    <row r="75">
      <c r="A75" s="4" t="n">
        <v>64</v>
      </c>
      <c r="B75" s="8">
        <f>E74</f>
        <v/>
      </c>
      <c r="C75" s="8">
        <f>B75*$B$3/12</f>
        <v/>
      </c>
      <c r="D75" s="8">
        <f>MIN($B$4,B75+C75)</f>
        <v/>
      </c>
      <c r="E75" s="8">
        <f>B75+C75-D75</f>
        <v/>
      </c>
    </row>
    <row r="76">
      <c r="A76" s="4" t="n">
        <v>65</v>
      </c>
      <c r="B76" s="8">
        <f>E75</f>
        <v/>
      </c>
      <c r="C76" s="8">
        <f>B76*$B$3/12</f>
        <v/>
      </c>
      <c r="D76" s="8">
        <f>MIN($B$4,B76+C76)</f>
        <v/>
      </c>
      <c r="E76" s="8">
        <f>B76+C76-D76</f>
        <v/>
      </c>
    </row>
    <row r="77">
      <c r="A77" s="4" t="n">
        <v>66</v>
      </c>
      <c r="B77" s="8">
        <f>E76</f>
        <v/>
      </c>
      <c r="C77" s="8">
        <f>B77*$B$3/12</f>
        <v/>
      </c>
      <c r="D77" s="8">
        <f>MIN($B$4,B77+C77)</f>
        <v/>
      </c>
      <c r="E77" s="8">
        <f>B77+C77-D77</f>
        <v/>
      </c>
    </row>
    <row r="78">
      <c r="A78" s="4" t="n">
        <v>67</v>
      </c>
      <c r="B78" s="8">
        <f>E77</f>
        <v/>
      </c>
      <c r="C78" s="8">
        <f>B78*$B$3/12</f>
        <v/>
      </c>
      <c r="D78" s="8">
        <f>MIN($B$4,B78+C78)</f>
        <v/>
      </c>
      <c r="E78" s="8">
        <f>B78+C78-D78</f>
        <v/>
      </c>
    </row>
    <row r="79">
      <c r="A79" s="4" t="n">
        <v>68</v>
      </c>
      <c r="B79" s="8">
        <f>E78</f>
        <v/>
      </c>
      <c r="C79" s="8">
        <f>B79*$B$3/12</f>
        <v/>
      </c>
      <c r="D79" s="8">
        <f>MIN($B$4,B79+C79)</f>
        <v/>
      </c>
      <c r="E79" s="8">
        <f>B79+C79-D79</f>
        <v/>
      </c>
    </row>
    <row r="80">
      <c r="A80" s="4" t="n">
        <v>69</v>
      </c>
      <c r="B80" s="8">
        <f>E79</f>
        <v/>
      </c>
      <c r="C80" s="8">
        <f>B80*$B$3/12</f>
        <v/>
      </c>
      <c r="D80" s="8">
        <f>MIN($B$4,B80+C80)</f>
        <v/>
      </c>
      <c r="E80" s="8">
        <f>B80+C80-D80</f>
        <v/>
      </c>
    </row>
    <row r="81">
      <c r="A81" s="4" t="n">
        <v>70</v>
      </c>
      <c r="B81" s="8">
        <f>E80</f>
        <v/>
      </c>
      <c r="C81" s="8">
        <f>B81*$B$3/12</f>
        <v/>
      </c>
      <c r="D81" s="8">
        <f>MIN($B$4,B81+C81)</f>
        <v/>
      </c>
      <c r="E81" s="8">
        <f>B81+C81-D81</f>
        <v/>
      </c>
    </row>
    <row r="82">
      <c r="A82" s="4" t="n">
        <v>71</v>
      </c>
      <c r="B82" s="8">
        <f>E81</f>
        <v/>
      </c>
      <c r="C82" s="8">
        <f>B82*$B$3/12</f>
        <v/>
      </c>
      <c r="D82" s="8">
        <f>MIN($B$4,B82+C82)</f>
        <v/>
      </c>
      <c r="E82" s="8">
        <f>B82+C82-D82</f>
        <v/>
      </c>
    </row>
    <row r="83">
      <c r="A83" s="4" t="n">
        <v>72</v>
      </c>
      <c r="B83" s="8">
        <f>E82</f>
        <v/>
      </c>
      <c r="C83" s="8">
        <f>B83*$B$3/12</f>
        <v/>
      </c>
      <c r="D83" s="8">
        <f>MIN($B$4,B83+C83)</f>
        <v/>
      </c>
      <c r="E83" s="8">
        <f>B83+C83-D83</f>
        <v/>
      </c>
    </row>
    <row r="84">
      <c r="A84" s="4" t="n">
        <v>73</v>
      </c>
      <c r="B84" s="8">
        <f>E83</f>
        <v/>
      </c>
      <c r="C84" s="8">
        <f>B84*$B$3/12</f>
        <v/>
      </c>
      <c r="D84" s="8">
        <f>MIN($B$4,B84+C84)</f>
        <v/>
      </c>
      <c r="E84" s="8">
        <f>B84+C84-D84</f>
        <v/>
      </c>
    </row>
    <row r="85">
      <c r="A85" s="4" t="n">
        <v>74</v>
      </c>
      <c r="B85" s="8">
        <f>E84</f>
        <v/>
      </c>
      <c r="C85" s="8">
        <f>B85*$B$3/12</f>
        <v/>
      </c>
      <c r="D85" s="8">
        <f>MIN($B$4,B85+C85)</f>
        <v/>
      </c>
      <c r="E85" s="8">
        <f>B85+C85-D85</f>
        <v/>
      </c>
    </row>
    <row r="86">
      <c r="A86" s="4" t="n">
        <v>75</v>
      </c>
      <c r="B86" s="8">
        <f>E85</f>
        <v/>
      </c>
      <c r="C86" s="8">
        <f>B86*$B$3/12</f>
        <v/>
      </c>
      <c r="D86" s="8">
        <f>MIN($B$4,B86+C86)</f>
        <v/>
      </c>
      <c r="E86" s="8">
        <f>B86+C86-D86</f>
        <v/>
      </c>
    </row>
    <row r="87">
      <c r="A87" s="4" t="n">
        <v>76</v>
      </c>
      <c r="B87" s="8">
        <f>E86</f>
        <v/>
      </c>
      <c r="C87" s="8">
        <f>B87*$B$3/12</f>
        <v/>
      </c>
      <c r="D87" s="8">
        <f>MIN($B$4,B87+C87)</f>
        <v/>
      </c>
      <c r="E87" s="8">
        <f>B87+C87-D87</f>
        <v/>
      </c>
    </row>
    <row r="88">
      <c r="A88" s="4" t="n">
        <v>77</v>
      </c>
      <c r="B88" s="8">
        <f>E87</f>
        <v/>
      </c>
      <c r="C88" s="8">
        <f>B88*$B$3/12</f>
        <v/>
      </c>
      <c r="D88" s="8">
        <f>MIN($B$4,B88+C88)</f>
        <v/>
      </c>
      <c r="E88" s="8">
        <f>B88+C88-D88</f>
        <v/>
      </c>
    </row>
    <row r="89">
      <c r="A89" s="4" t="n">
        <v>78</v>
      </c>
      <c r="B89" s="8">
        <f>E88</f>
        <v/>
      </c>
      <c r="C89" s="8">
        <f>B89*$B$3/12</f>
        <v/>
      </c>
      <c r="D89" s="8">
        <f>MIN($B$4,B89+C89)</f>
        <v/>
      </c>
      <c r="E89" s="8">
        <f>B89+C89-D89</f>
        <v/>
      </c>
    </row>
    <row r="90">
      <c r="A90" s="4" t="n">
        <v>79</v>
      </c>
      <c r="B90" s="8">
        <f>E89</f>
        <v/>
      </c>
      <c r="C90" s="8">
        <f>B90*$B$3/12</f>
        <v/>
      </c>
      <c r="D90" s="8">
        <f>MIN($B$4,B90+C90)</f>
        <v/>
      </c>
      <c r="E90" s="8">
        <f>B90+C90-D90</f>
        <v/>
      </c>
    </row>
    <row r="91">
      <c r="A91" s="4" t="n">
        <v>80</v>
      </c>
      <c r="B91" s="8">
        <f>E90</f>
        <v/>
      </c>
      <c r="C91" s="8">
        <f>B91*$B$3/12</f>
        <v/>
      </c>
      <c r="D91" s="8">
        <f>MIN($B$4,B91+C91)</f>
        <v/>
      </c>
      <c r="E91" s="8">
        <f>B91+C91-D91</f>
        <v/>
      </c>
    </row>
    <row r="92">
      <c r="A92" s="4" t="n">
        <v>81</v>
      </c>
      <c r="B92" s="8">
        <f>E91</f>
        <v/>
      </c>
      <c r="C92" s="8">
        <f>B92*$B$3/12</f>
        <v/>
      </c>
      <c r="D92" s="8">
        <f>MIN($B$4,B92+C92)</f>
        <v/>
      </c>
      <c r="E92" s="8">
        <f>B92+C92-D92</f>
        <v/>
      </c>
    </row>
    <row r="93">
      <c r="A93" s="4" t="n">
        <v>82</v>
      </c>
      <c r="B93" s="8">
        <f>E92</f>
        <v/>
      </c>
      <c r="C93" s="8">
        <f>B93*$B$3/12</f>
        <v/>
      </c>
      <c r="D93" s="8">
        <f>MIN($B$4,B93+C93)</f>
        <v/>
      </c>
      <c r="E93" s="8">
        <f>B93+C93-D93</f>
        <v/>
      </c>
    </row>
    <row r="94">
      <c r="A94" s="4" t="n">
        <v>83</v>
      </c>
      <c r="B94" s="8">
        <f>E93</f>
        <v/>
      </c>
      <c r="C94" s="8">
        <f>B94*$B$3/12</f>
        <v/>
      </c>
      <c r="D94" s="8">
        <f>MIN($B$4,B94+C94)</f>
        <v/>
      </c>
      <c r="E94" s="8">
        <f>B94+C94-D94</f>
        <v/>
      </c>
    </row>
    <row r="95">
      <c r="A95" s="4" t="n">
        <v>84</v>
      </c>
      <c r="B95" s="8">
        <f>E94</f>
        <v/>
      </c>
      <c r="C95" s="8">
        <f>B95*$B$3/12</f>
        <v/>
      </c>
      <c r="D95" s="8">
        <f>MIN($B$4,B95+C95)</f>
        <v/>
      </c>
      <c r="E95" s="8">
        <f>B95+C95-D95</f>
        <v/>
      </c>
    </row>
    <row r="96">
      <c r="A96" s="4" t="n">
        <v>85</v>
      </c>
      <c r="B96" s="8">
        <f>E95</f>
        <v/>
      </c>
      <c r="C96" s="8">
        <f>B96*$B$3/12</f>
        <v/>
      </c>
      <c r="D96" s="8">
        <f>MIN($B$4,B96+C96)</f>
        <v/>
      </c>
      <c r="E96" s="8">
        <f>B96+C96-D96</f>
        <v/>
      </c>
    </row>
    <row r="97">
      <c r="A97" s="4" t="n">
        <v>86</v>
      </c>
      <c r="B97" s="8">
        <f>E96</f>
        <v/>
      </c>
      <c r="C97" s="8">
        <f>B97*$B$3/12</f>
        <v/>
      </c>
      <c r="D97" s="8">
        <f>MIN($B$4,B97+C97)</f>
        <v/>
      </c>
      <c r="E97" s="8">
        <f>B97+C97-D97</f>
        <v/>
      </c>
    </row>
    <row r="98">
      <c r="A98" s="4" t="n">
        <v>87</v>
      </c>
      <c r="B98" s="8">
        <f>E97</f>
        <v/>
      </c>
      <c r="C98" s="8">
        <f>B98*$B$3/12</f>
        <v/>
      </c>
      <c r="D98" s="8">
        <f>MIN($B$4,B98+C98)</f>
        <v/>
      </c>
      <c r="E98" s="8">
        <f>B98+C98-D98</f>
        <v/>
      </c>
    </row>
    <row r="99">
      <c r="A99" s="4" t="n">
        <v>88</v>
      </c>
      <c r="B99" s="8">
        <f>E98</f>
        <v/>
      </c>
      <c r="C99" s="8">
        <f>B99*$B$3/12</f>
        <v/>
      </c>
      <c r="D99" s="8">
        <f>MIN($B$4,B99+C99)</f>
        <v/>
      </c>
      <c r="E99" s="8">
        <f>B99+C99-D99</f>
        <v/>
      </c>
    </row>
    <row r="100">
      <c r="A100" s="4" t="n">
        <v>89</v>
      </c>
      <c r="B100" s="8">
        <f>E99</f>
        <v/>
      </c>
      <c r="C100" s="8">
        <f>B100*$B$3/12</f>
        <v/>
      </c>
      <c r="D100" s="8">
        <f>MIN($B$4,B100+C100)</f>
        <v/>
      </c>
      <c r="E100" s="8">
        <f>B100+C100-D100</f>
        <v/>
      </c>
    </row>
    <row r="101">
      <c r="A101" s="4" t="n">
        <v>90</v>
      </c>
      <c r="B101" s="8">
        <f>E100</f>
        <v/>
      </c>
      <c r="C101" s="8">
        <f>B101*$B$3/12</f>
        <v/>
      </c>
      <c r="D101" s="8">
        <f>MIN($B$4,B101+C101)</f>
        <v/>
      </c>
      <c r="E101" s="8">
        <f>B101+C101-D101</f>
        <v/>
      </c>
    </row>
    <row r="102">
      <c r="A102" s="4" t="n">
        <v>91</v>
      </c>
      <c r="B102" s="8">
        <f>E101</f>
        <v/>
      </c>
      <c r="C102" s="8">
        <f>B102*$B$3/12</f>
        <v/>
      </c>
      <c r="D102" s="8">
        <f>MIN($B$4,B102+C102)</f>
        <v/>
      </c>
      <c r="E102" s="8">
        <f>B102+C102-D102</f>
        <v/>
      </c>
    </row>
    <row r="103">
      <c r="A103" s="4" t="n">
        <v>92</v>
      </c>
      <c r="B103" s="8">
        <f>E102</f>
        <v/>
      </c>
      <c r="C103" s="8">
        <f>B103*$B$3/12</f>
        <v/>
      </c>
      <c r="D103" s="8">
        <f>MIN($B$4,B103+C103)</f>
        <v/>
      </c>
      <c r="E103" s="8">
        <f>B103+C103-D103</f>
        <v/>
      </c>
    </row>
    <row r="104">
      <c r="A104" s="4" t="n">
        <v>93</v>
      </c>
      <c r="B104" s="8">
        <f>E103</f>
        <v/>
      </c>
      <c r="C104" s="8">
        <f>B104*$B$3/12</f>
        <v/>
      </c>
      <c r="D104" s="8">
        <f>MIN($B$4,B104+C104)</f>
        <v/>
      </c>
      <c r="E104" s="8">
        <f>B104+C104-D104</f>
        <v/>
      </c>
    </row>
    <row r="105">
      <c r="A105" s="4" t="n">
        <v>94</v>
      </c>
      <c r="B105" s="8">
        <f>E104</f>
        <v/>
      </c>
      <c r="C105" s="8">
        <f>B105*$B$3/12</f>
        <v/>
      </c>
      <c r="D105" s="8">
        <f>MIN($B$4,B105+C105)</f>
        <v/>
      </c>
      <c r="E105" s="8">
        <f>B105+C105-D105</f>
        <v/>
      </c>
    </row>
    <row r="106">
      <c r="A106" s="4" t="n">
        <v>95</v>
      </c>
      <c r="B106" s="8">
        <f>E105</f>
        <v/>
      </c>
      <c r="C106" s="8">
        <f>B106*$B$3/12</f>
        <v/>
      </c>
      <c r="D106" s="8">
        <f>MIN($B$4,B106+C106)</f>
        <v/>
      </c>
      <c r="E106" s="8">
        <f>B106+C106-D106</f>
        <v/>
      </c>
    </row>
    <row r="107">
      <c r="A107" s="4" t="n">
        <v>96</v>
      </c>
      <c r="B107" s="8">
        <f>E106</f>
        <v/>
      </c>
      <c r="C107" s="8">
        <f>B107*$B$3/12</f>
        <v/>
      </c>
      <c r="D107" s="8">
        <f>MIN($B$4,B107+C107)</f>
        <v/>
      </c>
      <c r="E107" s="8">
        <f>B107+C107-D107</f>
        <v/>
      </c>
    </row>
    <row r="108">
      <c r="A108" s="4" t="n">
        <v>97</v>
      </c>
      <c r="B108" s="8">
        <f>E107</f>
        <v/>
      </c>
      <c r="C108" s="8">
        <f>B108*$B$3/12</f>
        <v/>
      </c>
      <c r="D108" s="8">
        <f>MIN($B$4,B108+C108)</f>
        <v/>
      </c>
      <c r="E108" s="8">
        <f>B108+C108-D108</f>
        <v/>
      </c>
    </row>
    <row r="109">
      <c r="A109" s="4" t="n">
        <v>98</v>
      </c>
      <c r="B109" s="8">
        <f>E108</f>
        <v/>
      </c>
      <c r="C109" s="8">
        <f>B109*$B$3/12</f>
        <v/>
      </c>
      <c r="D109" s="8">
        <f>MIN($B$4,B109+C109)</f>
        <v/>
      </c>
      <c r="E109" s="8">
        <f>B109+C109-D109</f>
        <v/>
      </c>
    </row>
    <row r="110">
      <c r="A110" s="4" t="n">
        <v>99</v>
      </c>
      <c r="B110" s="8">
        <f>E109</f>
        <v/>
      </c>
      <c r="C110" s="8">
        <f>B110*$B$3/12</f>
        <v/>
      </c>
      <c r="D110" s="8">
        <f>MIN($B$4,B110+C110)</f>
        <v/>
      </c>
      <c r="E110" s="8">
        <f>B110+C110-D110</f>
        <v/>
      </c>
    </row>
    <row r="111">
      <c r="A111" s="4" t="n">
        <v>100</v>
      </c>
      <c r="B111" s="8">
        <f>E110</f>
        <v/>
      </c>
      <c r="C111" s="8">
        <f>B111*$B$3/12</f>
        <v/>
      </c>
      <c r="D111" s="8">
        <f>MIN($B$4,B111+C111)</f>
        <v/>
      </c>
      <c r="E111" s="8">
        <f>B111+C111-D111</f>
        <v/>
      </c>
    </row>
    <row r="112">
      <c r="A112" s="4" t="n">
        <v>101</v>
      </c>
      <c r="B112" s="8">
        <f>E111</f>
        <v/>
      </c>
      <c r="C112" s="8">
        <f>B112*$B$3/12</f>
        <v/>
      </c>
      <c r="D112" s="8">
        <f>MIN($B$4,B112+C112)</f>
        <v/>
      </c>
      <c r="E112" s="8">
        <f>B112+C112-D112</f>
        <v/>
      </c>
    </row>
    <row r="113">
      <c r="A113" s="4" t="n">
        <v>102</v>
      </c>
      <c r="B113" s="8">
        <f>E112</f>
        <v/>
      </c>
      <c r="C113" s="8">
        <f>B113*$B$3/12</f>
        <v/>
      </c>
      <c r="D113" s="8">
        <f>MIN($B$4,B113+C113)</f>
        <v/>
      </c>
      <c r="E113" s="8">
        <f>B113+C113-D113</f>
        <v/>
      </c>
    </row>
    <row r="114">
      <c r="A114" s="4" t="n">
        <v>103</v>
      </c>
      <c r="B114" s="8">
        <f>E113</f>
        <v/>
      </c>
      <c r="C114" s="8">
        <f>B114*$B$3/12</f>
        <v/>
      </c>
      <c r="D114" s="8">
        <f>MIN($B$4,B114+C114)</f>
        <v/>
      </c>
      <c r="E114" s="8">
        <f>B114+C114-D114</f>
        <v/>
      </c>
    </row>
    <row r="115">
      <c r="A115" s="4" t="n">
        <v>104</v>
      </c>
      <c r="B115" s="8">
        <f>E114</f>
        <v/>
      </c>
      <c r="C115" s="8">
        <f>B115*$B$3/12</f>
        <v/>
      </c>
      <c r="D115" s="8">
        <f>MIN($B$4,B115+C115)</f>
        <v/>
      </c>
      <c r="E115" s="8">
        <f>B115+C115-D115</f>
        <v/>
      </c>
    </row>
    <row r="116">
      <c r="A116" s="4" t="n">
        <v>105</v>
      </c>
      <c r="B116" s="8">
        <f>E115</f>
        <v/>
      </c>
      <c r="C116" s="8">
        <f>B116*$B$3/12</f>
        <v/>
      </c>
      <c r="D116" s="8">
        <f>MIN($B$4,B116+C116)</f>
        <v/>
      </c>
      <c r="E116" s="8">
        <f>B116+C116-D116</f>
        <v/>
      </c>
    </row>
    <row r="117">
      <c r="A117" s="4" t="n">
        <v>106</v>
      </c>
      <c r="B117" s="8">
        <f>E116</f>
        <v/>
      </c>
      <c r="C117" s="8">
        <f>B117*$B$3/12</f>
        <v/>
      </c>
      <c r="D117" s="8">
        <f>MIN($B$4,B117+C117)</f>
        <v/>
      </c>
      <c r="E117" s="8">
        <f>B117+C117-D117</f>
        <v/>
      </c>
    </row>
    <row r="118">
      <c r="A118" s="4" t="n">
        <v>107</v>
      </c>
      <c r="B118" s="8">
        <f>E117</f>
        <v/>
      </c>
      <c r="C118" s="8">
        <f>B118*$B$3/12</f>
        <v/>
      </c>
      <c r="D118" s="8">
        <f>MIN($B$4,B118+C118)</f>
        <v/>
      </c>
      <c r="E118" s="8">
        <f>B118+C118-D118</f>
        <v/>
      </c>
    </row>
    <row r="119">
      <c r="A119" s="4" t="n">
        <v>108</v>
      </c>
      <c r="B119" s="8">
        <f>E118</f>
        <v/>
      </c>
      <c r="C119" s="8">
        <f>B119*$B$3/12</f>
        <v/>
      </c>
      <c r="D119" s="8">
        <f>MIN($B$4,B119+C119)</f>
        <v/>
      </c>
      <c r="E119" s="8">
        <f>B119+C119-D119</f>
        <v/>
      </c>
    </row>
    <row r="120">
      <c r="A120" s="4" t="n">
        <v>109</v>
      </c>
      <c r="B120" s="8">
        <f>E119</f>
        <v/>
      </c>
      <c r="C120" s="8">
        <f>B120*$B$3/12</f>
        <v/>
      </c>
      <c r="D120" s="8">
        <f>MIN($B$4,B120+C120)</f>
        <v/>
      </c>
      <c r="E120" s="8">
        <f>B120+C120-D120</f>
        <v/>
      </c>
    </row>
    <row r="121">
      <c r="A121" s="4" t="n">
        <v>110</v>
      </c>
      <c r="B121" s="8">
        <f>E120</f>
        <v/>
      </c>
      <c r="C121" s="8">
        <f>B121*$B$3/12</f>
        <v/>
      </c>
      <c r="D121" s="8">
        <f>MIN($B$4,B121+C121)</f>
        <v/>
      </c>
      <c r="E121" s="8">
        <f>B121+C121-D121</f>
        <v/>
      </c>
    </row>
    <row r="122">
      <c r="A122" s="4" t="n">
        <v>111</v>
      </c>
      <c r="B122" s="8">
        <f>E121</f>
        <v/>
      </c>
      <c r="C122" s="8">
        <f>B122*$B$3/12</f>
        <v/>
      </c>
      <c r="D122" s="8">
        <f>MIN($B$4,B122+C122)</f>
        <v/>
      </c>
      <c r="E122" s="8">
        <f>B122+C122-D122</f>
        <v/>
      </c>
    </row>
    <row r="123">
      <c r="A123" s="4" t="n">
        <v>112</v>
      </c>
      <c r="B123" s="8">
        <f>E122</f>
        <v/>
      </c>
      <c r="C123" s="8">
        <f>B123*$B$3/12</f>
        <v/>
      </c>
      <c r="D123" s="8">
        <f>MIN($B$4,B123+C123)</f>
        <v/>
      </c>
      <c r="E123" s="8">
        <f>B123+C123-D123</f>
        <v/>
      </c>
    </row>
    <row r="124">
      <c r="A124" s="4" t="n">
        <v>113</v>
      </c>
      <c r="B124" s="8">
        <f>E123</f>
        <v/>
      </c>
      <c r="C124" s="8">
        <f>B124*$B$3/12</f>
        <v/>
      </c>
      <c r="D124" s="8">
        <f>MIN($B$4,B124+C124)</f>
        <v/>
      </c>
      <c r="E124" s="8">
        <f>B124+C124-D124</f>
        <v/>
      </c>
    </row>
    <row r="125">
      <c r="A125" s="4" t="n">
        <v>114</v>
      </c>
      <c r="B125" s="8">
        <f>E124</f>
        <v/>
      </c>
      <c r="C125" s="8">
        <f>B125*$B$3/12</f>
        <v/>
      </c>
      <c r="D125" s="8">
        <f>MIN($B$4,B125+C125)</f>
        <v/>
      </c>
      <c r="E125" s="8">
        <f>B125+C125-D125</f>
        <v/>
      </c>
    </row>
    <row r="126">
      <c r="A126" s="4" t="n">
        <v>115</v>
      </c>
      <c r="B126" s="8">
        <f>E125</f>
        <v/>
      </c>
      <c r="C126" s="8">
        <f>B126*$B$3/12</f>
        <v/>
      </c>
      <c r="D126" s="8">
        <f>MIN($B$4,B126+C126)</f>
        <v/>
      </c>
      <c r="E126" s="8">
        <f>B126+C126-D126</f>
        <v/>
      </c>
    </row>
    <row r="127">
      <c r="A127" s="4" t="n">
        <v>116</v>
      </c>
      <c r="B127" s="8">
        <f>E126</f>
        <v/>
      </c>
      <c r="C127" s="8">
        <f>B127*$B$3/12</f>
        <v/>
      </c>
      <c r="D127" s="8">
        <f>MIN($B$4,B127+C127)</f>
        <v/>
      </c>
      <c r="E127" s="8">
        <f>B127+C127-D127</f>
        <v/>
      </c>
    </row>
    <row r="128">
      <c r="A128" s="4" t="n">
        <v>117</v>
      </c>
      <c r="B128" s="8">
        <f>E127</f>
        <v/>
      </c>
      <c r="C128" s="8">
        <f>B128*$B$3/12</f>
        <v/>
      </c>
      <c r="D128" s="8">
        <f>MIN($B$4,B128+C128)</f>
        <v/>
      </c>
      <c r="E128" s="8">
        <f>B128+C128-D128</f>
        <v/>
      </c>
    </row>
    <row r="129">
      <c r="A129" s="4" t="n">
        <v>118</v>
      </c>
      <c r="B129" s="8">
        <f>E128</f>
        <v/>
      </c>
      <c r="C129" s="8">
        <f>B129*$B$3/12</f>
        <v/>
      </c>
      <c r="D129" s="8">
        <f>MIN($B$4,B129+C129)</f>
        <v/>
      </c>
      <c r="E129" s="8">
        <f>B129+C129-D129</f>
        <v/>
      </c>
    </row>
    <row r="130">
      <c r="A130" s="4" t="n">
        <v>119</v>
      </c>
      <c r="B130" s="8">
        <f>E129</f>
        <v/>
      </c>
      <c r="C130" s="8">
        <f>B130*$B$3/12</f>
        <v/>
      </c>
      <c r="D130" s="8">
        <f>MIN($B$4,B130+C130)</f>
        <v/>
      </c>
      <c r="E130" s="8">
        <f>B130+C130-D130</f>
        <v/>
      </c>
    </row>
    <row r="131">
      <c r="A131" s="4" t="n">
        <v>120</v>
      </c>
      <c r="B131" s="8">
        <f>E130</f>
        <v/>
      </c>
      <c r="C131" s="8">
        <f>B131*$B$3/12</f>
        <v/>
      </c>
      <c r="D131" s="8">
        <f>MIN($B$4,B131+C131)</f>
        <v/>
      </c>
      <c r="E131" s="8">
        <f>B131+C131-D131</f>
        <v/>
      </c>
    </row>
    <row r="132">
      <c r="A132" s="4" t="n">
        <v>121</v>
      </c>
      <c r="B132" s="8">
        <f>E131</f>
        <v/>
      </c>
      <c r="C132" s="8">
        <f>B132*$B$3/12</f>
        <v/>
      </c>
      <c r="D132" s="8">
        <f>MIN($B$4,B132+C132)</f>
        <v/>
      </c>
      <c r="E132" s="8">
        <f>B132+C132-D132</f>
        <v/>
      </c>
    </row>
    <row r="133">
      <c r="A133" s="4" t="n">
        <v>122</v>
      </c>
      <c r="B133" s="8">
        <f>E132</f>
        <v/>
      </c>
      <c r="C133" s="8">
        <f>B133*$B$3/12</f>
        <v/>
      </c>
      <c r="D133" s="8">
        <f>MIN($B$4,B133+C133)</f>
        <v/>
      </c>
      <c r="E133" s="8">
        <f>B133+C133-D133</f>
        <v/>
      </c>
    </row>
    <row r="134">
      <c r="A134" s="4" t="n">
        <v>123</v>
      </c>
      <c r="B134" s="8">
        <f>E133</f>
        <v/>
      </c>
      <c r="C134" s="8">
        <f>B134*$B$3/12</f>
        <v/>
      </c>
      <c r="D134" s="8">
        <f>MIN($B$4,B134+C134)</f>
        <v/>
      </c>
      <c r="E134" s="8">
        <f>B134+C134-D134</f>
        <v/>
      </c>
    </row>
    <row r="135">
      <c r="A135" s="4" t="n">
        <v>124</v>
      </c>
      <c r="B135" s="8">
        <f>E134</f>
        <v/>
      </c>
      <c r="C135" s="8">
        <f>B135*$B$3/12</f>
        <v/>
      </c>
      <c r="D135" s="8">
        <f>MIN($B$4,B135+C135)</f>
        <v/>
      </c>
      <c r="E135" s="8">
        <f>B135+C135-D135</f>
        <v/>
      </c>
    </row>
    <row r="136">
      <c r="A136" s="4" t="n">
        <v>125</v>
      </c>
      <c r="B136" s="8">
        <f>E135</f>
        <v/>
      </c>
      <c r="C136" s="8">
        <f>B136*$B$3/12</f>
        <v/>
      </c>
      <c r="D136" s="8">
        <f>MIN($B$4,B136+C136)</f>
        <v/>
      </c>
      <c r="E136" s="8">
        <f>B136+C136-D136</f>
        <v/>
      </c>
    </row>
    <row r="137">
      <c r="A137" s="4" t="n">
        <v>126</v>
      </c>
      <c r="B137" s="8">
        <f>E136</f>
        <v/>
      </c>
      <c r="C137" s="8">
        <f>B137*$B$3/12</f>
        <v/>
      </c>
      <c r="D137" s="8">
        <f>MIN($B$4,B137+C137)</f>
        <v/>
      </c>
      <c r="E137" s="8">
        <f>B137+C137-D137</f>
        <v/>
      </c>
    </row>
    <row r="138">
      <c r="A138" s="4" t="n">
        <v>127</v>
      </c>
      <c r="B138" s="8">
        <f>E137</f>
        <v/>
      </c>
      <c r="C138" s="8">
        <f>B138*$B$3/12</f>
        <v/>
      </c>
      <c r="D138" s="8">
        <f>MIN($B$4,B138+C138)</f>
        <v/>
      </c>
      <c r="E138" s="8">
        <f>B138+C138-D138</f>
        <v/>
      </c>
    </row>
    <row r="139">
      <c r="A139" s="4" t="n">
        <v>128</v>
      </c>
      <c r="B139" s="8">
        <f>E138</f>
        <v/>
      </c>
      <c r="C139" s="8">
        <f>B139*$B$3/12</f>
        <v/>
      </c>
      <c r="D139" s="8">
        <f>MIN($B$4,B139+C139)</f>
        <v/>
      </c>
      <c r="E139" s="8">
        <f>B139+C139-D139</f>
        <v/>
      </c>
    </row>
    <row r="140">
      <c r="A140" s="4" t="n">
        <v>129</v>
      </c>
      <c r="B140" s="8">
        <f>E139</f>
        <v/>
      </c>
      <c r="C140" s="8">
        <f>B140*$B$3/12</f>
        <v/>
      </c>
      <c r="D140" s="8">
        <f>MIN($B$4,B140+C140)</f>
        <v/>
      </c>
      <c r="E140" s="8">
        <f>B140+C140-D140</f>
        <v/>
      </c>
    </row>
    <row r="141">
      <c r="A141" s="4" t="n">
        <v>130</v>
      </c>
      <c r="B141" s="8">
        <f>E140</f>
        <v/>
      </c>
      <c r="C141" s="8">
        <f>B141*$B$3/12</f>
        <v/>
      </c>
      <c r="D141" s="8">
        <f>MIN($B$4,B141+C141)</f>
        <v/>
      </c>
      <c r="E141" s="8">
        <f>B141+C141-D141</f>
        <v/>
      </c>
    </row>
    <row r="142">
      <c r="A142" s="4" t="n">
        <v>131</v>
      </c>
      <c r="B142" s="8">
        <f>E141</f>
        <v/>
      </c>
      <c r="C142" s="8">
        <f>B142*$B$3/12</f>
        <v/>
      </c>
      <c r="D142" s="8">
        <f>MIN($B$4,B142+C142)</f>
        <v/>
      </c>
      <c r="E142" s="8">
        <f>B142+C142-D142</f>
        <v/>
      </c>
    </row>
    <row r="143">
      <c r="A143" s="4" t="n">
        <v>132</v>
      </c>
      <c r="B143" s="8">
        <f>E142</f>
        <v/>
      </c>
      <c r="C143" s="8">
        <f>B143*$B$3/12</f>
        <v/>
      </c>
      <c r="D143" s="8">
        <f>MIN($B$4,B143+C143)</f>
        <v/>
      </c>
      <c r="E143" s="8">
        <f>B143+C143-D143</f>
        <v/>
      </c>
    </row>
    <row r="144">
      <c r="A144" s="4" t="n">
        <v>133</v>
      </c>
      <c r="B144" s="8">
        <f>E143</f>
        <v/>
      </c>
      <c r="C144" s="8">
        <f>B144*$B$3/12</f>
        <v/>
      </c>
      <c r="D144" s="8">
        <f>MIN($B$4,B144+C144)</f>
        <v/>
      </c>
      <c r="E144" s="8">
        <f>B144+C144-D144</f>
        <v/>
      </c>
    </row>
    <row r="145">
      <c r="A145" s="4" t="n">
        <v>134</v>
      </c>
      <c r="B145" s="8">
        <f>E144</f>
        <v/>
      </c>
      <c r="C145" s="8">
        <f>B145*$B$3/12</f>
        <v/>
      </c>
      <c r="D145" s="8">
        <f>MIN($B$4,B145+C145)</f>
        <v/>
      </c>
      <c r="E145" s="8">
        <f>B145+C145-D145</f>
        <v/>
      </c>
    </row>
    <row r="146">
      <c r="A146" s="4" t="n">
        <v>135</v>
      </c>
      <c r="B146" s="8">
        <f>E145</f>
        <v/>
      </c>
      <c r="C146" s="8">
        <f>B146*$B$3/12</f>
        <v/>
      </c>
      <c r="D146" s="8">
        <f>MIN($B$4,B146+C146)</f>
        <v/>
      </c>
      <c r="E146" s="8">
        <f>B146+C146-D146</f>
        <v/>
      </c>
    </row>
    <row r="147">
      <c r="A147" s="4" t="n">
        <v>136</v>
      </c>
      <c r="B147" s="8">
        <f>E146</f>
        <v/>
      </c>
      <c r="C147" s="8">
        <f>B147*$B$3/12</f>
        <v/>
      </c>
      <c r="D147" s="8">
        <f>MIN($B$4,B147+C147)</f>
        <v/>
      </c>
      <c r="E147" s="8">
        <f>B147+C147-D147</f>
        <v/>
      </c>
    </row>
    <row r="148">
      <c r="A148" s="4" t="n">
        <v>137</v>
      </c>
      <c r="B148" s="8">
        <f>E147</f>
        <v/>
      </c>
      <c r="C148" s="8">
        <f>B148*$B$3/12</f>
        <v/>
      </c>
      <c r="D148" s="8">
        <f>MIN($B$4,B148+C148)</f>
        <v/>
      </c>
      <c r="E148" s="8">
        <f>B148+C148-D148</f>
        <v/>
      </c>
    </row>
    <row r="149">
      <c r="A149" s="4" t="n">
        <v>138</v>
      </c>
      <c r="B149" s="8">
        <f>E148</f>
        <v/>
      </c>
      <c r="C149" s="8">
        <f>B149*$B$3/12</f>
        <v/>
      </c>
      <c r="D149" s="8">
        <f>MIN($B$4,B149+C149)</f>
        <v/>
      </c>
      <c r="E149" s="8">
        <f>B149+C149-D149</f>
        <v/>
      </c>
    </row>
    <row r="150">
      <c r="A150" s="4" t="n">
        <v>139</v>
      </c>
      <c r="B150" s="8">
        <f>E149</f>
        <v/>
      </c>
      <c r="C150" s="8">
        <f>B150*$B$3/12</f>
        <v/>
      </c>
      <c r="D150" s="8">
        <f>MIN($B$4,B150+C150)</f>
        <v/>
      </c>
      <c r="E150" s="8">
        <f>B150+C150-D150</f>
        <v/>
      </c>
    </row>
    <row r="151">
      <c r="A151" s="4" t="n">
        <v>140</v>
      </c>
      <c r="B151" s="8">
        <f>E150</f>
        <v/>
      </c>
      <c r="C151" s="8">
        <f>B151*$B$3/12</f>
        <v/>
      </c>
      <c r="D151" s="8">
        <f>MIN($B$4,B151+C151)</f>
        <v/>
      </c>
      <c r="E151" s="8">
        <f>B151+C151-D151</f>
        <v/>
      </c>
    </row>
    <row r="152">
      <c r="A152" s="4" t="n">
        <v>141</v>
      </c>
      <c r="B152" s="8">
        <f>E151</f>
        <v/>
      </c>
      <c r="C152" s="8">
        <f>B152*$B$3/12</f>
        <v/>
      </c>
      <c r="D152" s="8">
        <f>MIN($B$4,B152+C152)</f>
        <v/>
      </c>
      <c r="E152" s="8">
        <f>B152+C152-D152</f>
        <v/>
      </c>
    </row>
    <row r="153">
      <c r="A153" s="4" t="n">
        <v>142</v>
      </c>
      <c r="B153" s="8">
        <f>E152</f>
        <v/>
      </c>
      <c r="C153" s="8">
        <f>B153*$B$3/12</f>
        <v/>
      </c>
      <c r="D153" s="8">
        <f>MIN($B$4,B153+C153)</f>
        <v/>
      </c>
      <c r="E153" s="8">
        <f>B153+C153-D153</f>
        <v/>
      </c>
    </row>
    <row r="154">
      <c r="A154" s="4" t="n">
        <v>143</v>
      </c>
      <c r="B154" s="8">
        <f>E153</f>
        <v/>
      </c>
      <c r="C154" s="8">
        <f>B154*$B$3/12</f>
        <v/>
      </c>
      <c r="D154" s="8">
        <f>MIN($B$4,B154+C154)</f>
        <v/>
      </c>
      <c r="E154" s="8">
        <f>B154+C154-D154</f>
        <v/>
      </c>
    </row>
    <row r="155">
      <c r="A155" s="4" t="n">
        <v>144</v>
      </c>
      <c r="B155" s="8">
        <f>E154</f>
        <v/>
      </c>
      <c r="C155" s="8">
        <f>B155*$B$3/12</f>
        <v/>
      </c>
      <c r="D155" s="8">
        <f>MIN($B$4,B155+C155)</f>
        <v/>
      </c>
      <c r="E155" s="8">
        <f>B155+C155-D155</f>
        <v/>
      </c>
    </row>
    <row r="156">
      <c r="A156" s="4" t="n">
        <v>145</v>
      </c>
      <c r="B156" s="8">
        <f>E155</f>
        <v/>
      </c>
      <c r="C156" s="8">
        <f>B156*$B$3/12</f>
        <v/>
      </c>
      <c r="D156" s="8">
        <f>MIN($B$4,B156+C156)</f>
        <v/>
      </c>
      <c r="E156" s="8">
        <f>B156+C156-D156</f>
        <v/>
      </c>
    </row>
    <row r="157">
      <c r="A157" s="4" t="n">
        <v>146</v>
      </c>
      <c r="B157" s="8">
        <f>E156</f>
        <v/>
      </c>
      <c r="C157" s="8">
        <f>B157*$B$3/12</f>
        <v/>
      </c>
      <c r="D157" s="8">
        <f>MIN($B$4,B157+C157)</f>
        <v/>
      </c>
      <c r="E157" s="8">
        <f>B157+C157-D157</f>
        <v/>
      </c>
    </row>
    <row r="158">
      <c r="A158" s="4" t="n">
        <v>147</v>
      </c>
      <c r="B158" s="8">
        <f>E157</f>
        <v/>
      </c>
      <c r="C158" s="8">
        <f>B158*$B$3/12</f>
        <v/>
      </c>
      <c r="D158" s="8">
        <f>MIN($B$4,B158+C158)</f>
        <v/>
      </c>
      <c r="E158" s="8">
        <f>B158+C158-D158</f>
        <v/>
      </c>
    </row>
    <row r="159">
      <c r="A159" s="4" t="n">
        <v>148</v>
      </c>
      <c r="B159" s="8">
        <f>E158</f>
        <v/>
      </c>
      <c r="C159" s="8">
        <f>B159*$B$3/12</f>
        <v/>
      </c>
      <c r="D159" s="8">
        <f>MIN($B$4,B159+C159)</f>
        <v/>
      </c>
      <c r="E159" s="8">
        <f>B159+C159-D159</f>
        <v/>
      </c>
    </row>
    <row r="160">
      <c r="A160" s="4" t="n">
        <v>149</v>
      </c>
      <c r="B160" s="8">
        <f>E159</f>
        <v/>
      </c>
      <c r="C160" s="8">
        <f>B160*$B$3/12</f>
        <v/>
      </c>
      <c r="D160" s="8">
        <f>MIN($B$4,B160+C160)</f>
        <v/>
      </c>
      <c r="E160" s="8">
        <f>B160+C160-D160</f>
        <v/>
      </c>
    </row>
    <row r="161">
      <c r="A161" s="4" t="n">
        <v>150</v>
      </c>
      <c r="B161" s="8">
        <f>E160</f>
        <v/>
      </c>
      <c r="C161" s="8">
        <f>B161*$B$3/12</f>
        <v/>
      </c>
      <c r="D161" s="8">
        <f>MIN($B$4,B161+C161)</f>
        <v/>
      </c>
      <c r="E161" s="8">
        <f>B161+C161-D161</f>
        <v/>
      </c>
    </row>
    <row r="162">
      <c r="A162" s="4" t="n">
        <v>151</v>
      </c>
      <c r="B162" s="8">
        <f>E161</f>
        <v/>
      </c>
      <c r="C162" s="8">
        <f>B162*$B$3/12</f>
        <v/>
      </c>
      <c r="D162" s="8">
        <f>MIN($B$4,B162+C162)</f>
        <v/>
      </c>
      <c r="E162" s="8">
        <f>B162+C162-D162</f>
        <v/>
      </c>
    </row>
    <row r="163">
      <c r="A163" s="4" t="n">
        <v>152</v>
      </c>
      <c r="B163" s="8">
        <f>E162</f>
        <v/>
      </c>
      <c r="C163" s="8">
        <f>B163*$B$3/12</f>
        <v/>
      </c>
      <c r="D163" s="8">
        <f>MIN($B$4,B163+C163)</f>
        <v/>
      </c>
      <c r="E163" s="8">
        <f>B163+C163-D163</f>
        <v/>
      </c>
    </row>
    <row r="164">
      <c r="A164" s="4" t="n">
        <v>153</v>
      </c>
      <c r="B164" s="8">
        <f>E163</f>
        <v/>
      </c>
      <c r="C164" s="8">
        <f>B164*$B$3/12</f>
        <v/>
      </c>
      <c r="D164" s="8">
        <f>MIN($B$4,B164+C164)</f>
        <v/>
      </c>
      <c r="E164" s="8">
        <f>B164+C164-D164</f>
        <v/>
      </c>
    </row>
    <row r="165">
      <c r="A165" s="4" t="n">
        <v>154</v>
      </c>
      <c r="B165" s="8">
        <f>E164</f>
        <v/>
      </c>
      <c r="C165" s="8">
        <f>B165*$B$3/12</f>
        <v/>
      </c>
      <c r="D165" s="8">
        <f>MIN($B$4,B165+C165)</f>
        <v/>
      </c>
      <c r="E165" s="8">
        <f>B165+C165-D165</f>
        <v/>
      </c>
    </row>
    <row r="166">
      <c r="A166" s="4" t="n">
        <v>155</v>
      </c>
      <c r="B166" s="8">
        <f>E165</f>
        <v/>
      </c>
      <c r="C166" s="8">
        <f>B166*$B$3/12</f>
        <v/>
      </c>
      <c r="D166" s="8">
        <f>MIN($B$4,B166+C166)</f>
        <v/>
      </c>
      <c r="E166" s="8">
        <f>B166+C166-D166</f>
        <v/>
      </c>
    </row>
    <row r="167">
      <c r="A167" s="4" t="n">
        <v>156</v>
      </c>
      <c r="B167" s="8">
        <f>E166</f>
        <v/>
      </c>
      <c r="C167" s="8">
        <f>B167*$B$3/12</f>
        <v/>
      </c>
      <c r="D167" s="8">
        <f>MIN($B$4,B167+C167)</f>
        <v/>
      </c>
      <c r="E167" s="8">
        <f>B167+C167-D167</f>
        <v/>
      </c>
    </row>
    <row r="168">
      <c r="A168" s="4" t="n">
        <v>157</v>
      </c>
      <c r="B168" s="8">
        <f>E167</f>
        <v/>
      </c>
      <c r="C168" s="8">
        <f>B168*$B$3/12</f>
        <v/>
      </c>
      <c r="D168" s="8">
        <f>MIN($B$4,B168+C168)</f>
        <v/>
      </c>
      <c r="E168" s="8">
        <f>B168+C168-D168</f>
        <v/>
      </c>
    </row>
    <row r="169">
      <c r="A169" s="4" t="n">
        <v>158</v>
      </c>
      <c r="B169" s="8">
        <f>E168</f>
        <v/>
      </c>
      <c r="C169" s="8">
        <f>B169*$B$3/12</f>
        <v/>
      </c>
      <c r="D169" s="8">
        <f>MIN($B$4,B169+C169)</f>
        <v/>
      </c>
      <c r="E169" s="8">
        <f>B169+C169-D169</f>
        <v/>
      </c>
    </row>
    <row r="170">
      <c r="A170" s="4" t="n">
        <v>159</v>
      </c>
      <c r="B170" s="8">
        <f>E169</f>
        <v/>
      </c>
      <c r="C170" s="8">
        <f>B170*$B$3/12</f>
        <v/>
      </c>
      <c r="D170" s="8">
        <f>MIN($B$4,B170+C170)</f>
        <v/>
      </c>
      <c r="E170" s="8">
        <f>B170+C170-D170</f>
        <v/>
      </c>
    </row>
    <row r="171">
      <c r="A171" s="4" t="n">
        <v>160</v>
      </c>
      <c r="B171" s="8">
        <f>E170</f>
        <v/>
      </c>
      <c r="C171" s="8">
        <f>B171*$B$3/12</f>
        <v/>
      </c>
      <c r="D171" s="8">
        <f>MIN($B$4,B171+C171)</f>
        <v/>
      </c>
      <c r="E171" s="8">
        <f>B171+C171-D171</f>
        <v/>
      </c>
    </row>
    <row r="172">
      <c r="A172" s="4" t="n">
        <v>161</v>
      </c>
      <c r="B172" s="8">
        <f>E171</f>
        <v/>
      </c>
      <c r="C172" s="8">
        <f>B172*$B$3/12</f>
        <v/>
      </c>
      <c r="D172" s="8">
        <f>MIN($B$4,B172+C172)</f>
        <v/>
      </c>
      <c r="E172" s="8">
        <f>B172+C172-D172</f>
        <v/>
      </c>
    </row>
    <row r="173">
      <c r="A173" s="4" t="n">
        <v>162</v>
      </c>
      <c r="B173" s="8">
        <f>E172</f>
        <v/>
      </c>
      <c r="C173" s="8">
        <f>B173*$B$3/12</f>
        <v/>
      </c>
      <c r="D173" s="8">
        <f>MIN($B$4,B173+C173)</f>
        <v/>
      </c>
      <c r="E173" s="8">
        <f>B173+C173-D173</f>
        <v/>
      </c>
    </row>
    <row r="174">
      <c r="A174" s="4" t="n">
        <v>163</v>
      </c>
      <c r="B174" s="8">
        <f>E173</f>
        <v/>
      </c>
      <c r="C174" s="8">
        <f>B174*$B$3/12</f>
        <v/>
      </c>
      <c r="D174" s="8">
        <f>MIN($B$4,B174+C174)</f>
        <v/>
      </c>
      <c r="E174" s="8">
        <f>B174+C174-D174</f>
        <v/>
      </c>
    </row>
    <row r="175">
      <c r="A175" s="4" t="n">
        <v>164</v>
      </c>
      <c r="B175" s="8">
        <f>E174</f>
        <v/>
      </c>
      <c r="C175" s="8">
        <f>B175*$B$3/12</f>
        <v/>
      </c>
      <c r="D175" s="8">
        <f>MIN($B$4,B175+C175)</f>
        <v/>
      </c>
      <c r="E175" s="8">
        <f>B175+C175-D175</f>
        <v/>
      </c>
    </row>
    <row r="176">
      <c r="A176" s="4" t="n">
        <v>165</v>
      </c>
      <c r="B176" s="8">
        <f>E175</f>
        <v/>
      </c>
      <c r="C176" s="8">
        <f>B176*$B$3/12</f>
        <v/>
      </c>
      <c r="D176" s="8">
        <f>MIN($B$4,B176+C176)</f>
        <v/>
      </c>
      <c r="E176" s="8">
        <f>B176+C176-D176</f>
        <v/>
      </c>
    </row>
    <row r="177">
      <c r="A177" s="4" t="n">
        <v>166</v>
      </c>
      <c r="B177" s="8">
        <f>E176</f>
        <v/>
      </c>
      <c r="C177" s="8">
        <f>B177*$B$3/12</f>
        <v/>
      </c>
      <c r="D177" s="8">
        <f>MIN($B$4,B177+C177)</f>
        <v/>
      </c>
      <c r="E177" s="8">
        <f>B177+C177-D177</f>
        <v/>
      </c>
    </row>
    <row r="178">
      <c r="A178" s="4" t="n">
        <v>167</v>
      </c>
      <c r="B178" s="8">
        <f>E177</f>
        <v/>
      </c>
      <c r="C178" s="8">
        <f>B178*$B$3/12</f>
        <v/>
      </c>
      <c r="D178" s="8">
        <f>MIN($B$4,B178+C178)</f>
        <v/>
      </c>
      <c r="E178" s="8">
        <f>B178+C178-D178</f>
        <v/>
      </c>
    </row>
    <row r="179">
      <c r="A179" s="4" t="n">
        <v>168</v>
      </c>
      <c r="B179" s="8">
        <f>E178</f>
        <v/>
      </c>
      <c r="C179" s="8">
        <f>B179*$B$3/12</f>
        <v/>
      </c>
      <c r="D179" s="8">
        <f>MIN($B$4,B179+C179)</f>
        <v/>
      </c>
      <c r="E179" s="8">
        <f>B179+C179-D179</f>
        <v/>
      </c>
    </row>
    <row r="180">
      <c r="A180" s="4" t="n">
        <v>169</v>
      </c>
      <c r="B180" s="8">
        <f>E179</f>
        <v/>
      </c>
      <c r="C180" s="8">
        <f>B180*$B$3/12</f>
        <v/>
      </c>
      <c r="D180" s="8">
        <f>MIN($B$4,B180+C180)</f>
        <v/>
      </c>
      <c r="E180" s="8">
        <f>B180+C180-D180</f>
        <v/>
      </c>
    </row>
    <row r="181">
      <c r="A181" s="4" t="n">
        <v>170</v>
      </c>
      <c r="B181" s="8">
        <f>E180</f>
        <v/>
      </c>
      <c r="C181" s="8">
        <f>B181*$B$3/12</f>
        <v/>
      </c>
      <c r="D181" s="8">
        <f>MIN($B$4,B181+C181)</f>
        <v/>
      </c>
      <c r="E181" s="8">
        <f>B181+C181-D181</f>
        <v/>
      </c>
    </row>
    <row r="182">
      <c r="A182" s="4" t="n">
        <v>171</v>
      </c>
      <c r="B182" s="8">
        <f>E181</f>
        <v/>
      </c>
      <c r="C182" s="8">
        <f>B182*$B$3/12</f>
        <v/>
      </c>
      <c r="D182" s="8">
        <f>MIN($B$4,B182+C182)</f>
        <v/>
      </c>
      <c r="E182" s="8">
        <f>B182+C182-D182</f>
        <v/>
      </c>
    </row>
    <row r="183">
      <c r="A183" s="4" t="n">
        <v>172</v>
      </c>
      <c r="B183" s="8">
        <f>E182</f>
        <v/>
      </c>
      <c r="C183" s="8">
        <f>B183*$B$3/12</f>
        <v/>
      </c>
      <c r="D183" s="8">
        <f>MIN($B$4,B183+C183)</f>
        <v/>
      </c>
      <c r="E183" s="8">
        <f>B183+C183-D183</f>
        <v/>
      </c>
    </row>
    <row r="184">
      <c r="A184" s="4" t="n">
        <v>173</v>
      </c>
      <c r="B184" s="8">
        <f>E183</f>
        <v/>
      </c>
      <c r="C184" s="8">
        <f>B184*$B$3/12</f>
        <v/>
      </c>
      <c r="D184" s="8">
        <f>MIN($B$4,B184+C184)</f>
        <v/>
      </c>
      <c r="E184" s="8">
        <f>B184+C184-D184</f>
        <v/>
      </c>
    </row>
    <row r="185">
      <c r="A185" s="4" t="n">
        <v>174</v>
      </c>
      <c r="B185" s="8">
        <f>E184</f>
        <v/>
      </c>
      <c r="C185" s="8">
        <f>B185*$B$3/12</f>
        <v/>
      </c>
      <c r="D185" s="8">
        <f>MIN($B$4,B185+C185)</f>
        <v/>
      </c>
      <c r="E185" s="8">
        <f>B185+C185-D185</f>
        <v/>
      </c>
    </row>
    <row r="186">
      <c r="A186" s="4" t="n">
        <v>175</v>
      </c>
      <c r="B186" s="8">
        <f>E185</f>
        <v/>
      </c>
      <c r="C186" s="8">
        <f>B186*$B$3/12</f>
        <v/>
      </c>
      <c r="D186" s="8">
        <f>MIN($B$4,B186+C186)</f>
        <v/>
      </c>
      <c r="E186" s="8">
        <f>B186+C186-D186</f>
        <v/>
      </c>
    </row>
    <row r="187">
      <c r="A187" s="4" t="n">
        <v>176</v>
      </c>
      <c r="B187" s="8">
        <f>E186</f>
        <v/>
      </c>
      <c r="C187" s="8">
        <f>B187*$B$3/12</f>
        <v/>
      </c>
      <c r="D187" s="8">
        <f>MIN($B$4,B187+C187)</f>
        <v/>
      </c>
      <c r="E187" s="8">
        <f>B187+C187-D187</f>
        <v/>
      </c>
    </row>
    <row r="188">
      <c r="A188" s="4" t="n">
        <v>177</v>
      </c>
      <c r="B188" s="8">
        <f>E187</f>
        <v/>
      </c>
      <c r="C188" s="8">
        <f>B188*$B$3/12</f>
        <v/>
      </c>
      <c r="D188" s="8">
        <f>MIN($B$4,B188+C188)</f>
        <v/>
      </c>
      <c r="E188" s="8">
        <f>B188+C188-D188</f>
        <v/>
      </c>
    </row>
    <row r="189">
      <c r="A189" s="4" t="n">
        <v>178</v>
      </c>
      <c r="B189" s="8">
        <f>E188</f>
        <v/>
      </c>
      <c r="C189" s="8">
        <f>B189*$B$3/12</f>
        <v/>
      </c>
      <c r="D189" s="8">
        <f>MIN($B$4,B189+C189)</f>
        <v/>
      </c>
      <c r="E189" s="8">
        <f>B189+C189-D189</f>
        <v/>
      </c>
    </row>
    <row r="190">
      <c r="A190" s="4" t="n">
        <v>179</v>
      </c>
      <c r="B190" s="8">
        <f>E189</f>
        <v/>
      </c>
      <c r="C190" s="8">
        <f>B190*$B$3/12</f>
        <v/>
      </c>
      <c r="D190" s="8">
        <f>MIN($B$4,B190+C190)</f>
        <v/>
      </c>
      <c r="E190" s="8">
        <f>B190+C190-D190</f>
        <v/>
      </c>
    </row>
    <row r="191">
      <c r="A191" s="4" t="n">
        <v>180</v>
      </c>
      <c r="B191" s="8">
        <f>E190</f>
        <v/>
      </c>
      <c r="C191" s="8">
        <f>B191*$B$3/12</f>
        <v/>
      </c>
      <c r="D191" s="8">
        <f>MIN($B$4,B191+C191)</f>
        <v/>
      </c>
      <c r="E191" s="8">
        <f>B191+C191-D191</f>
        <v/>
      </c>
    </row>
    <row r="192">
      <c r="A192" s="4" t="n">
        <v>181</v>
      </c>
      <c r="B192" s="8">
        <f>E191</f>
        <v/>
      </c>
      <c r="C192" s="8">
        <f>B192*$B$3/12</f>
        <v/>
      </c>
      <c r="D192" s="8">
        <f>MIN($B$4,B192+C192)</f>
        <v/>
      </c>
      <c r="E192" s="8">
        <f>B192+C192-D192</f>
        <v/>
      </c>
    </row>
    <row r="193">
      <c r="A193" s="4" t="n">
        <v>182</v>
      </c>
      <c r="B193" s="8">
        <f>E192</f>
        <v/>
      </c>
      <c r="C193" s="8">
        <f>B193*$B$3/12</f>
        <v/>
      </c>
      <c r="D193" s="8">
        <f>MIN($B$4,B193+C193)</f>
        <v/>
      </c>
      <c r="E193" s="8">
        <f>B193+C193-D193</f>
        <v/>
      </c>
    </row>
    <row r="194">
      <c r="A194" s="4" t="n">
        <v>183</v>
      </c>
      <c r="B194" s="8">
        <f>E193</f>
        <v/>
      </c>
      <c r="C194" s="8">
        <f>B194*$B$3/12</f>
        <v/>
      </c>
      <c r="D194" s="8">
        <f>MIN($B$4,B194+C194)</f>
        <v/>
      </c>
      <c r="E194" s="8">
        <f>B194+C194-D194</f>
        <v/>
      </c>
    </row>
    <row r="195">
      <c r="A195" s="4" t="n">
        <v>184</v>
      </c>
      <c r="B195" s="8">
        <f>E194</f>
        <v/>
      </c>
      <c r="C195" s="8">
        <f>B195*$B$3/12</f>
        <v/>
      </c>
      <c r="D195" s="8">
        <f>MIN($B$4,B195+C195)</f>
        <v/>
      </c>
      <c r="E195" s="8">
        <f>B195+C195-D195</f>
        <v/>
      </c>
    </row>
    <row r="196">
      <c r="A196" s="4" t="n">
        <v>185</v>
      </c>
      <c r="B196" s="8">
        <f>E195</f>
        <v/>
      </c>
      <c r="C196" s="8">
        <f>B196*$B$3/12</f>
        <v/>
      </c>
      <c r="D196" s="8">
        <f>MIN($B$4,B196+C196)</f>
        <v/>
      </c>
      <c r="E196" s="8">
        <f>B196+C196-D196</f>
        <v/>
      </c>
    </row>
    <row r="197">
      <c r="A197" s="4" t="n">
        <v>186</v>
      </c>
      <c r="B197" s="8">
        <f>E196</f>
        <v/>
      </c>
      <c r="C197" s="8">
        <f>B197*$B$3/12</f>
        <v/>
      </c>
      <c r="D197" s="8">
        <f>MIN($B$4,B197+C197)</f>
        <v/>
      </c>
      <c r="E197" s="8">
        <f>B197+C197-D197</f>
        <v/>
      </c>
    </row>
    <row r="198">
      <c r="A198" s="4" t="n">
        <v>187</v>
      </c>
      <c r="B198" s="8">
        <f>E197</f>
        <v/>
      </c>
      <c r="C198" s="8">
        <f>B198*$B$3/12</f>
        <v/>
      </c>
      <c r="D198" s="8">
        <f>MIN($B$4,B198+C198)</f>
        <v/>
      </c>
      <c r="E198" s="8">
        <f>B198+C198-D198</f>
        <v/>
      </c>
    </row>
    <row r="199">
      <c r="A199" s="4" t="n">
        <v>188</v>
      </c>
      <c r="B199" s="8">
        <f>E198</f>
        <v/>
      </c>
      <c r="C199" s="8">
        <f>B199*$B$3/12</f>
        <v/>
      </c>
      <c r="D199" s="8">
        <f>MIN($B$4,B199+C199)</f>
        <v/>
      </c>
      <c r="E199" s="8">
        <f>B199+C199-D199</f>
        <v/>
      </c>
    </row>
    <row r="200">
      <c r="A200" s="4" t="n">
        <v>189</v>
      </c>
      <c r="B200" s="8">
        <f>E199</f>
        <v/>
      </c>
      <c r="C200" s="8">
        <f>B200*$B$3/12</f>
        <v/>
      </c>
      <c r="D200" s="8">
        <f>MIN($B$4,B200+C200)</f>
        <v/>
      </c>
      <c r="E200" s="8">
        <f>B200+C200-D200</f>
        <v/>
      </c>
    </row>
    <row r="201">
      <c r="A201" s="4" t="n">
        <v>190</v>
      </c>
      <c r="B201" s="8">
        <f>E200</f>
        <v/>
      </c>
      <c r="C201" s="8">
        <f>B201*$B$3/12</f>
        <v/>
      </c>
      <c r="D201" s="8">
        <f>MIN($B$4,B201+C201)</f>
        <v/>
      </c>
      <c r="E201" s="8">
        <f>B201+C201-D201</f>
        <v/>
      </c>
    </row>
    <row r="202">
      <c r="A202" s="4" t="n">
        <v>191</v>
      </c>
      <c r="B202" s="8">
        <f>E201</f>
        <v/>
      </c>
      <c r="C202" s="8">
        <f>B202*$B$3/12</f>
        <v/>
      </c>
      <c r="D202" s="8">
        <f>MIN($B$4,B202+C202)</f>
        <v/>
      </c>
      <c r="E202" s="8">
        <f>B202+C202-D202</f>
        <v/>
      </c>
    </row>
    <row r="203">
      <c r="A203" s="4" t="n">
        <v>192</v>
      </c>
      <c r="B203" s="8">
        <f>E202</f>
        <v/>
      </c>
      <c r="C203" s="8">
        <f>B203*$B$3/12</f>
        <v/>
      </c>
      <c r="D203" s="8">
        <f>MIN($B$4,B203+C203)</f>
        <v/>
      </c>
      <c r="E203" s="8">
        <f>B203+C203-D203</f>
        <v/>
      </c>
    </row>
    <row r="204">
      <c r="A204" s="4" t="n">
        <v>193</v>
      </c>
      <c r="B204" s="8">
        <f>E203</f>
        <v/>
      </c>
      <c r="C204" s="8">
        <f>B204*$B$3/12</f>
        <v/>
      </c>
      <c r="D204" s="8">
        <f>MIN($B$4,B204+C204)</f>
        <v/>
      </c>
      <c r="E204" s="8">
        <f>B204+C204-D204</f>
        <v/>
      </c>
    </row>
    <row r="205">
      <c r="A205" s="4" t="n">
        <v>194</v>
      </c>
      <c r="B205" s="8">
        <f>E204</f>
        <v/>
      </c>
      <c r="C205" s="8">
        <f>B205*$B$3/12</f>
        <v/>
      </c>
      <c r="D205" s="8">
        <f>MIN($B$4,B205+C205)</f>
        <v/>
      </c>
      <c r="E205" s="8">
        <f>B205+C205-D205</f>
        <v/>
      </c>
    </row>
    <row r="206">
      <c r="A206" s="4" t="n">
        <v>195</v>
      </c>
      <c r="B206" s="8">
        <f>E205</f>
        <v/>
      </c>
      <c r="C206" s="8">
        <f>B206*$B$3/12</f>
        <v/>
      </c>
      <c r="D206" s="8">
        <f>MIN($B$4,B206+C206)</f>
        <v/>
      </c>
      <c r="E206" s="8">
        <f>B206+C206-D206</f>
        <v/>
      </c>
    </row>
    <row r="207">
      <c r="A207" s="4" t="n">
        <v>196</v>
      </c>
      <c r="B207" s="8">
        <f>E206</f>
        <v/>
      </c>
      <c r="C207" s="8">
        <f>B207*$B$3/12</f>
        <v/>
      </c>
      <c r="D207" s="8">
        <f>MIN($B$4,B207+C207)</f>
        <v/>
      </c>
      <c r="E207" s="8">
        <f>B207+C207-D207</f>
        <v/>
      </c>
    </row>
    <row r="208">
      <c r="A208" s="4" t="n">
        <v>197</v>
      </c>
      <c r="B208" s="8">
        <f>E207</f>
        <v/>
      </c>
      <c r="C208" s="8">
        <f>B208*$B$3/12</f>
        <v/>
      </c>
      <c r="D208" s="8">
        <f>MIN($B$4,B208+C208)</f>
        <v/>
      </c>
      <c r="E208" s="8">
        <f>B208+C208-D208</f>
        <v/>
      </c>
    </row>
    <row r="209">
      <c r="A209" s="4" t="n">
        <v>198</v>
      </c>
      <c r="B209" s="8">
        <f>E208</f>
        <v/>
      </c>
      <c r="C209" s="8">
        <f>B209*$B$3/12</f>
        <v/>
      </c>
      <c r="D209" s="8">
        <f>MIN($B$4,B209+C209)</f>
        <v/>
      </c>
      <c r="E209" s="8">
        <f>B209+C209-D209</f>
        <v/>
      </c>
    </row>
    <row r="210">
      <c r="A210" s="4" t="n">
        <v>199</v>
      </c>
      <c r="B210" s="8">
        <f>E209</f>
        <v/>
      </c>
      <c r="C210" s="8">
        <f>B210*$B$3/12</f>
        <v/>
      </c>
      <c r="D210" s="8">
        <f>MIN($B$4,B210+C210)</f>
        <v/>
      </c>
      <c r="E210" s="8">
        <f>B210+C210-D210</f>
        <v/>
      </c>
    </row>
    <row r="211">
      <c r="A211" s="4" t="n">
        <v>200</v>
      </c>
      <c r="B211" s="8">
        <f>E210</f>
        <v/>
      </c>
      <c r="C211" s="8">
        <f>B211*$B$3/12</f>
        <v/>
      </c>
      <c r="D211" s="8">
        <f>MIN($B$4,B211+C211)</f>
        <v/>
      </c>
      <c r="E211" s="8">
        <f>B211+C211-D211</f>
        <v/>
      </c>
    </row>
    <row r="212">
      <c r="A212" s="4" t="n">
        <v>201</v>
      </c>
      <c r="B212" s="8">
        <f>E211</f>
        <v/>
      </c>
      <c r="C212" s="8">
        <f>B212*$B$3/12</f>
        <v/>
      </c>
      <c r="D212" s="8">
        <f>MIN($B$4,B212+C212)</f>
        <v/>
      </c>
      <c r="E212" s="8">
        <f>B212+C212-D212</f>
        <v/>
      </c>
    </row>
    <row r="213">
      <c r="A213" s="4" t="n">
        <v>202</v>
      </c>
      <c r="B213" s="8">
        <f>E212</f>
        <v/>
      </c>
      <c r="C213" s="8">
        <f>B213*$B$3/12</f>
        <v/>
      </c>
      <c r="D213" s="8">
        <f>MIN($B$4,B213+C213)</f>
        <v/>
      </c>
      <c r="E213" s="8">
        <f>B213+C213-D213</f>
        <v/>
      </c>
    </row>
    <row r="214">
      <c r="A214" s="4" t="n">
        <v>203</v>
      </c>
      <c r="B214" s="8">
        <f>E213</f>
        <v/>
      </c>
      <c r="C214" s="8">
        <f>B214*$B$3/12</f>
        <v/>
      </c>
      <c r="D214" s="8">
        <f>MIN($B$4,B214+C214)</f>
        <v/>
      </c>
      <c r="E214" s="8">
        <f>B214+C214-D214</f>
        <v/>
      </c>
    </row>
    <row r="215">
      <c r="A215" s="4" t="n">
        <v>204</v>
      </c>
      <c r="B215" s="8">
        <f>E214</f>
        <v/>
      </c>
      <c r="C215" s="8">
        <f>B215*$B$3/12</f>
        <v/>
      </c>
      <c r="D215" s="8">
        <f>MIN($B$4,B215+C215)</f>
        <v/>
      </c>
      <c r="E215" s="8">
        <f>B215+C215-D215</f>
        <v/>
      </c>
    </row>
    <row r="216">
      <c r="A216" s="4" t="n">
        <v>205</v>
      </c>
      <c r="B216" s="8">
        <f>E215</f>
        <v/>
      </c>
      <c r="C216" s="8">
        <f>B216*$B$3/12</f>
        <v/>
      </c>
      <c r="D216" s="8">
        <f>MIN($B$4,B216+C216)</f>
        <v/>
      </c>
      <c r="E216" s="8">
        <f>B216+C216-D216</f>
        <v/>
      </c>
    </row>
    <row r="217">
      <c r="A217" s="4" t="n">
        <v>206</v>
      </c>
      <c r="B217" s="8">
        <f>E216</f>
        <v/>
      </c>
      <c r="C217" s="8">
        <f>B217*$B$3/12</f>
        <v/>
      </c>
      <c r="D217" s="8">
        <f>MIN($B$4,B217+C217)</f>
        <v/>
      </c>
      <c r="E217" s="8">
        <f>B217+C217-D217</f>
        <v/>
      </c>
    </row>
    <row r="218">
      <c r="A218" s="4" t="n">
        <v>207</v>
      </c>
      <c r="B218" s="8">
        <f>E217</f>
        <v/>
      </c>
      <c r="C218" s="8">
        <f>B218*$B$3/12</f>
        <v/>
      </c>
      <c r="D218" s="8">
        <f>MIN($B$4,B218+C218)</f>
        <v/>
      </c>
      <c r="E218" s="8">
        <f>B218+C218-D218</f>
        <v/>
      </c>
    </row>
    <row r="219">
      <c r="A219" s="4" t="n">
        <v>208</v>
      </c>
      <c r="B219" s="8">
        <f>E218</f>
        <v/>
      </c>
      <c r="C219" s="8">
        <f>B219*$B$3/12</f>
        <v/>
      </c>
      <c r="D219" s="8">
        <f>MIN($B$4,B219+C219)</f>
        <v/>
      </c>
      <c r="E219" s="8">
        <f>B219+C219-D219</f>
        <v/>
      </c>
    </row>
    <row r="220">
      <c r="A220" s="4" t="n">
        <v>209</v>
      </c>
      <c r="B220" s="8">
        <f>E219</f>
        <v/>
      </c>
      <c r="C220" s="8">
        <f>B220*$B$3/12</f>
        <v/>
      </c>
      <c r="D220" s="8">
        <f>MIN($B$4,B220+C220)</f>
        <v/>
      </c>
      <c r="E220" s="8">
        <f>B220+C220-D220</f>
        <v/>
      </c>
    </row>
    <row r="221">
      <c r="A221" s="4" t="n">
        <v>210</v>
      </c>
      <c r="B221" s="8">
        <f>E220</f>
        <v/>
      </c>
      <c r="C221" s="8">
        <f>B221*$B$3/12</f>
        <v/>
      </c>
      <c r="D221" s="8">
        <f>MIN($B$4,B221+C221)</f>
        <v/>
      </c>
      <c r="E221" s="8">
        <f>B221+C221-D221</f>
        <v/>
      </c>
    </row>
    <row r="222">
      <c r="A222" s="4" t="n">
        <v>211</v>
      </c>
      <c r="B222" s="8">
        <f>E221</f>
        <v/>
      </c>
      <c r="C222" s="8">
        <f>B222*$B$3/12</f>
        <v/>
      </c>
      <c r="D222" s="8">
        <f>MIN($B$4,B222+C222)</f>
        <v/>
      </c>
      <c r="E222" s="8">
        <f>B222+C222-D222</f>
        <v/>
      </c>
    </row>
    <row r="223">
      <c r="A223" s="4" t="n">
        <v>212</v>
      </c>
      <c r="B223" s="8">
        <f>E222</f>
        <v/>
      </c>
      <c r="C223" s="8">
        <f>B223*$B$3/12</f>
        <v/>
      </c>
      <c r="D223" s="8">
        <f>MIN($B$4,B223+C223)</f>
        <v/>
      </c>
      <c r="E223" s="8">
        <f>B223+C223-D223</f>
        <v/>
      </c>
    </row>
    <row r="224">
      <c r="A224" s="4" t="n">
        <v>213</v>
      </c>
      <c r="B224" s="8">
        <f>E223</f>
        <v/>
      </c>
      <c r="C224" s="8">
        <f>B224*$B$3/12</f>
        <v/>
      </c>
      <c r="D224" s="8">
        <f>MIN($B$4,B224+C224)</f>
        <v/>
      </c>
      <c r="E224" s="8">
        <f>B224+C224-D224</f>
        <v/>
      </c>
    </row>
    <row r="225">
      <c r="A225" s="4" t="n">
        <v>214</v>
      </c>
      <c r="B225" s="8">
        <f>E224</f>
        <v/>
      </c>
      <c r="C225" s="8">
        <f>B225*$B$3/12</f>
        <v/>
      </c>
      <c r="D225" s="8">
        <f>MIN($B$4,B225+C225)</f>
        <v/>
      </c>
      <c r="E225" s="8">
        <f>B225+C225-D225</f>
        <v/>
      </c>
    </row>
    <row r="226">
      <c r="A226" s="4" t="n">
        <v>215</v>
      </c>
      <c r="B226" s="8">
        <f>E225</f>
        <v/>
      </c>
      <c r="C226" s="8">
        <f>B226*$B$3/12</f>
        <v/>
      </c>
      <c r="D226" s="8">
        <f>MIN($B$4,B226+C226)</f>
        <v/>
      </c>
      <c r="E226" s="8">
        <f>B226+C226-D226</f>
        <v/>
      </c>
    </row>
    <row r="227">
      <c r="A227" s="4" t="n">
        <v>216</v>
      </c>
      <c r="B227" s="8">
        <f>E226</f>
        <v/>
      </c>
      <c r="C227" s="8">
        <f>B227*$B$3/12</f>
        <v/>
      </c>
      <c r="D227" s="8">
        <f>MIN($B$4,B227+C227)</f>
        <v/>
      </c>
      <c r="E227" s="8">
        <f>B227+C227-D227</f>
        <v/>
      </c>
    </row>
    <row r="228">
      <c r="A228" s="4" t="n">
        <v>217</v>
      </c>
      <c r="B228" s="8">
        <f>E227</f>
        <v/>
      </c>
      <c r="C228" s="8">
        <f>B228*$B$3/12</f>
        <v/>
      </c>
      <c r="D228" s="8">
        <f>MIN($B$4,B228+C228)</f>
        <v/>
      </c>
      <c r="E228" s="8">
        <f>B228+C228-D228</f>
        <v/>
      </c>
    </row>
    <row r="229">
      <c r="A229" s="4" t="n">
        <v>218</v>
      </c>
      <c r="B229" s="8">
        <f>E228</f>
        <v/>
      </c>
      <c r="C229" s="8">
        <f>B229*$B$3/12</f>
        <v/>
      </c>
      <c r="D229" s="8">
        <f>MIN($B$4,B229+C229)</f>
        <v/>
      </c>
      <c r="E229" s="8">
        <f>B229+C229-D229</f>
        <v/>
      </c>
    </row>
    <row r="230">
      <c r="A230" s="4" t="n">
        <v>219</v>
      </c>
      <c r="B230" s="8">
        <f>E229</f>
        <v/>
      </c>
      <c r="C230" s="8">
        <f>B230*$B$3/12</f>
        <v/>
      </c>
      <c r="D230" s="8">
        <f>MIN($B$4,B230+C230)</f>
        <v/>
      </c>
      <c r="E230" s="8">
        <f>B230+C230-D230</f>
        <v/>
      </c>
    </row>
    <row r="231">
      <c r="A231" s="4" t="n">
        <v>220</v>
      </c>
      <c r="B231" s="8">
        <f>E230</f>
        <v/>
      </c>
      <c r="C231" s="8">
        <f>B231*$B$3/12</f>
        <v/>
      </c>
      <c r="D231" s="8">
        <f>MIN($B$4,B231+C231)</f>
        <v/>
      </c>
      <c r="E231" s="8">
        <f>B231+C231-D231</f>
        <v/>
      </c>
    </row>
    <row r="232">
      <c r="A232" s="4" t="n">
        <v>221</v>
      </c>
      <c r="B232" s="8">
        <f>E231</f>
        <v/>
      </c>
      <c r="C232" s="8">
        <f>B232*$B$3/12</f>
        <v/>
      </c>
      <c r="D232" s="8">
        <f>MIN($B$4,B232+C232)</f>
        <v/>
      </c>
      <c r="E232" s="8">
        <f>B232+C232-D232</f>
        <v/>
      </c>
    </row>
    <row r="233">
      <c r="A233" s="4" t="n">
        <v>222</v>
      </c>
      <c r="B233" s="8">
        <f>E232</f>
        <v/>
      </c>
      <c r="C233" s="8">
        <f>B233*$B$3/12</f>
        <v/>
      </c>
      <c r="D233" s="8">
        <f>MIN($B$4,B233+C233)</f>
        <v/>
      </c>
      <c r="E233" s="8">
        <f>B233+C233-D233</f>
        <v/>
      </c>
    </row>
    <row r="234">
      <c r="A234" s="4" t="n">
        <v>223</v>
      </c>
      <c r="B234" s="8">
        <f>E233</f>
        <v/>
      </c>
      <c r="C234" s="8">
        <f>B234*$B$3/12</f>
        <v/>
      </c>
      <c r="D234" s="8">
        <f>MIN($B$4,B234+C234)</f>
        <v/>
      </c>
      <c r="E234" s="8">
        <f>B234+C234-D234</f>
        <v/>
      </c>
    </row>
    <row r="235">
      <c r="A235" s="4" t="n">
        <v>224</v>
      </c>
      <c r="B235" s="8">
        <f>E234</f>
        <v/>
      </c>
      <c r="C235" s="8">
        <f>B235*$B$3/12</f>
        <v/>
      </c>
      <c r="D235" s="8">
        <f>MIN($B$4,B235+C235)</f>
        <v/>
      </c>
      <c r="E235" s="8">
        <f>B235+C235-D235</f>
        <v/>
      </c>
    </row>
    <row r="236">
      <c r="A236" s="4" t="n">
        <v>225</v>
      </c>
      <c r="B236" s="8">
        <f>E235</f>
        <v/>
      </c>
      <c r="C236" s="8">
        <f>B236*$B$3/12</f>
        <v/>
      </c>
      <c r="D236" s="8">
        <f>MIN($B$4,B236+C236)</f>
        <v/>
      </c>
      <c r="E236" s="8">
        <f>B236+C236-D236</f>
        <v/>
      </c>
    </row>
    <row r="237">
      <c r="A237" s="4" t="n">
        <v>226</v>
      </c>
      <c r="B237" s="8">
        <f>E236</f>
        <v/>
      </c>
      <c r="C237" s="8">
        <f>B237*$B$3/12</f>
        <v/>
      </c>
      <c r="D237" s="8">
        <f>MIN($B$4,B237+C237)</f>
        <v/>
      </c>
      <c r="E237" s="8">
        <f>B237+C237-D237</f>
        <v/>
      </c>
    </row>
    <row r="238">
      <c r="A238" s="4" t="n">
        <v>227</v>
      </c>
      <c r="B238" s="8">
        <f>E237</f>
        <v/>
      </c>
      <c r="C238" s="8">
        <f>B238*$B$3/12</f>
        <v/>
      </c>
      <c r="D238" s="8">
        <f>MIN($B$4,B238+C238)</f>
        <v/>
      </c>
      <c r="E238" s="8">
        <f>B238+C238-D238</f>
        <v/>
      </c>
    </row>
    <row r="239">
      <c r="A239" s="4" t="n">
        <v>228</v>
      </c>
      <c r="B239" s="8">
        <f>E238</f>
        <v/>
      </c>
      <c r="C239" s="8">
        <f>B239*$B$3/12</f>
        <v/>
      </c>
      <c r="D239" s="8">
        <f>MIN($B$4,B239+C239)</f>
        <v/>
      </c>
      <c r="E239" s="8">
        <f>B239+C239-D239</f>
        <v/>
      </c>
    </row>
    <row r="240">
      <c r="A240" s="4" t="n">
        <v>229</v>
      </c>
      <c r="B240" s="8">
        <f>E239</f>
        <v/>
      </c>
      <c r="C240" s="8">
        <f>B240*$B$3/12</f>
        <v/>
      </c>
      <c r="D240" s="8">
        <f>MIN($B$4,B240+C240)</f>
        <v/>
      </c>
      <c r="E240" s="8">
        <f>B240+C240-D240</f>
        <v/>
      </c>
    </row>
    <row r="241">
      <c r="A241" s="4" t="n">
        <v>230</v>
      </c>
      <c r="B241" s="8">
        <f>E240</f>
        <v/>
      </c>
      <c r="C241" s="8">
        <f>B241*$B$3/12</f>
        <v/>
      </c>
      <c r="D241" s="8">
        <f>MIN($B$4,B241+C241)</f>
        <v/>
      </c>
      <c r="E241" s="8">
        <f>B241+C241-D241</f>
        <v/>
      </c>
    </row>
    <row r="242">
      <c r="A242" s="4" t="n">
        <v>231</v>
      </c>
      <c r="B242" s="8">
        <f>E241</f>
        <v/>
      </c>
      <c r="C242" s="8">
        <f>B242*$B$3/12</f>
        <v/>
      </c>
      <c r="D242" s="8">
        <f>MIN($B$4,B242+C242)</f>
        <v/>
      </c>
      <c r="E242" s="8">
        <f>B242+C242-D242</f>
        <v/>
      </c>
    </row>
    <row r="243">
      <c r="A243" s="4" t="n">
        <v>232</v>
      </c>
      <c r="B243" s="8">
        <f>E242</f>
        <v/>
      </c>
      <c r="C243" s="8">
        <f>B243*$B$3/12</f>
        <v/>
      </c>
      <c r="D243" s="8">
        <f>MIN($B$4,B243+C243)</f>
        <v/>
      </c>
      <c r="E243" s="8">
        <f>B243+C243-D243</f>
        <v/>
      </c>
    </row>
    <row r="244">
      <c r="A244" s="4" t="n">
        <v>233</v>
      </c>
      <c r="B244" s="8">
        <f>E243</f>
        <v/>
      </c>
      <c r="C244" s="8">
        <f>B244*$B$3/12</f>
        <v/>
      </c>
      <c r="D244" s="8">
        <f>MIN($B$4,B244+C244)</f>
        <v/>
      </c>
      <c r="E244" s="8">
        <f>B244+C244-D244</f>
        <v/>
      </c>
    </row>
    <row r="245">
      <c r="A245" s="4" t="n">
        <v>234</v>
      </c>
      <c r="B245" s="8">
        <f>E244</f>
        <v/>
      </c>
      <c r="C245" s="8">
        <f>B245*$B$3/12</f>
        <v/>
      </c>
      <c r="D245" s="8">
        <f>MIN($B$4,B245+C245)</f>
        <v/>
      </c>
      <c r="E245" s="8">
        <f>B245+C245-D245</f>
        <v/>
      </c>
    </row>
    <row r="246">
      <c r="A246" s="4" t="n">
        <v>235</v>
      </c>
      <c r="B246" s="8">
        <f>E245</f>
        <v/>
      </c>
      <c r="C246" s="8">
        <f>B246*$B$3/12</f>
        <v/>
      </c>
      <c r="D246" s="8">
        <f>MIN($B$4,B246+C246)</f>
        <v/>
      </c>
      <c r="E246" s="8">
        <f>B246+C246-D246</f>
        <v/>
      </c>
    </row>
    <row r="247">
      <c r="A247" s="4" t="n">
        <v>236</v>
      </c>
      <c r="B247" s="8">
        <f>E246</f>
        <v/>
      </c>
      <c r="C247" s="8">
        <f>B247*$B$3/12</f>
        <v/>
      </c>
      <c r="D247" s="8">
        <f>MIN($B$4,B247+C247)</f>
        <v/>
      </c>
      <c r="E247" s="8">
        <f>B247+C247-D247</f>
        <v/>
      </c>
    </row>
    <row r="248">
      <c r="A248" s="4" t="n">
        <v>237</v>
      </c>
      <c r="B248" s="8">
        <f>E247</f>
        <v/>
      </c>
      <c r="C248" s="8">
        <f>B248*$B$3/12</f>
        <v/>
      </c>
      <c r="D248" s="8">
        <f>MIN($B$4,B248+C248)</f>
        <v/>
      </c>
      <c r="E248" s="8">
        <f>B248+C248-D248</f>
        <v/>
      </c>
    </row>
    <row r="249">
      <c r="A249" s="4" t="n">
        <v>238</v>
      </c>
      <c r="B249" s="8">
        <f>E248</f>
        <v/>
      </c>
      <c r="C249" s="8">
        <f>B249*$B$3/12</f>
        <v/>
      </c>
      <c r="D249" s="8">
        <f>MIN($B$4,B249+C249)</f>
        <v/>
      </c>
      <c r="E249" s="8">
        <f>B249+C249-D249</f>
        <v/>
      </c>
    </row>
    <row r="250">
      <c r="A250" s="4" t="n">
        <v>239</v>
      </c>
      <c r="B250" s="8">
        <f>E249</f>
        <v/>
      </c>
      <c r="C250" s="8">
        <f>B250*$B$3/12</f>
        <v/>
      </c>
      <c r="D250" s="8">
        <f>MIN($B$4,B250+C250)</f>
        <v/>
      </c>
      <c r="E250" s="8">
        <f>B250+C250-D250</f>
        <v/>
      </c>
    </row>
    <row r="251">
      <c r="A251" s="4" t="n">
        <v>240</v>
      </c>
      <c r="B251" s="8">
        <f>E250</f>
        <v/>
      </c>
      <c r="C251" s="8">
        <f>B251*$B$3/12</f>
        <v/>
      </c>
      <c r="D251" s="8">
        <f>MIN($B$4,B251+C251)</f>
        <v/>
      </c>
      <c r="E251" s="8">
        <f>B251+C251-D251</f>
        <v/>
      </c>
    </row>
    <row r="252">
      <c r="A252" s="4" t="n">
        <v>241</v>
      </c>
      <c r="B252" s="8">
        <f>E251</f>
        <v/>
      </c>
      <c r="C252" s="8">
        <f>B252*$B$3/12</f>
        <v/>
      </c>
      <c r="D252" s="8">
        <f>MIN($B$4,B252+C252)</f>
        <v/>
      </c>
      <c r="E252" s="8">
        <f>B252+C252-D252</f>
        <v/>
      </c>
    </row>
    <row r="253">
      <c r="A253" s="4" t="n">
        <v>242</v>
      </c>
      <c r="B253" s="8">
        <f>E252</f>
        <v/>
      </c>
      <c r="C253" s="8">
        <f>B253*$B$3/12</f>
        <v/>
      </c>
      <c r="D253" s="8">
        <f>MIN($B$4,B253+C253)</f>
        <v/>
      </c>
      <c r="E253" s="8">
        <f>B253+C253-D253</f>
        <v/>
      </c>
    </row>
    <row r="254">
      <c r="A254" s="4" t="n">
        <v>243</v>
      </c>
      <c r="B254" s="8">
        <f>E253</f>
        <v/>
      </c>
      <c r="C254" s="8">
        <f>B254*$B$3/12</f>
        <v/>
      </c>
      <c r="D254" s="8">
        <f>MIN($B$4,B254+C254)</f>
        <v/>
      </c>
      <c r="E254" s="8">
        <f>B254+C254-D254</f>
        <v/>
      </c>
    </row>
    <row r="255">
      <c r="A255" s="4" t="n">
        <v>244</v>
      </c>
      <c r="B255" s="8">
        <f>E254</f>
        <v/>
      </c>
      <c r="C255" s="8">
        <f>B255*$B$3/12</f>
        <v/>
      </c>
      <c r="D255" s="8">
        <f>MIN($B$4,B255+C255)</f>
        <v/>
      </c>
      <c r="E255" s="8">
        <f>B255+C255-D255</f>
        <v/>
      </c>
    </row>
    <row r="256">
      <c r="A256" s="4" t="n">
        <v>245</v>
      </c>
      <c r="B256" s="8">
        <f>E255</f>
        <v/>
      </c>
      <c r="C256" s="8">
        <f>B256*$B$3/12</f>
        <v/>
      </c>
      <c r="D256" s="8">
        <f>MIN($B$4,B256+C256)</f>
        <v/>
      </c>
      <c r="E256" s="8">
        <f>B256+C256-D256</f>
        <v/>
      </c>
    </row>
    <row r="257">
      <c r="A257" s="4" t="n">
        <v>246</v>
      </c>
      <c r="B257" s="8">
        <f>E256</f>
        <v/>
      </c>
      <c r="C257" s="8">
        <f>B257*$B$3/12</f>
        <v/>
      </c>
      <c r="D257" s="8">
        <f>MIN($B$4,B257+C257)</f>
        <v/>
      </c>
      <c r="E257" s="8">
        <f>B257+C257-D257</f>
        <v/>
      </c>
    </row>
    <row r="258">
      <c r="A258" s="4" t="n">
        <v>247</v>
      </c>
      <c r="B258" s="8">
        <f>E257</f>
        <v/>
      </c>
      <c r="C258" s="8">
        <f>B258*$B$3/12</f>
        <v/>
      </c>
      <c r="D258" s="8">
        <f>MIN($B$4,B258+C258)</f>
        <v/>
      </c>
      <c r="E258" s="8">
        <f>B258+C258-D258</f>
        <v/>
      </c>
    </row>
    <row r="259">
      <c r="A259" s="4" t="n">
        <v>248</v>
      </c>
      <c r="B259" s="8">
        <f>E258</f>
        <v/>
      </c>
      <c r="C259" s="8">
        <f>B259*$B$3/12</f>
        <v/>
      </c>
      <c r="D259" s="8">
        <f>MIN($B$4,B259+C259)</f>
        <v/>
      </c>
      <c r="E259" s="8">
        <f>B259+C259-D259</f>
        <v/>
      </c>
    </row>
    <row r="260">
      <c r="A260" s="4" t="n">
        <v>249</v>
      </c>
      <c r="B260" s="8">
        <f>E259</f>
        <v/>
      </c>
      <c r="C260" s="8">
        <f>B260*$B$3/12</f>
        <v/>
      </c>
      <c r="D260" s="8">
        <f>MIN($B$4,B260+C260)</f>
        <v/>
      </c>
      <c r="E260" s="8">
        <f>B260+C260-D260</f>
        <v/>
      </c>
    </row>
    <row r="261">
      <c r="A261" s="4" t="n">
        <v>250</v>
      </c>
      <c r="B261" s="8">
        <f>E260</f>
        <v/>
      </c>
      <c r="C261" s="8">
        <f>B261*$B$3/12</f>
        <v/>
      </c>
      <c r="D261" s="8">
        <f>MIN($B$4,B261+C261)</f>
        <v/>
      </c>
      <c r="E261" s="8">
        <f>B261+C261-D261</f>
        <v/>
      </c>
    </row>
    <row r="262">
      <c r="A262" s="4" t="n">
        <v>251</v>
      </c>
      <c r="B262" s="8">
        <f>E261</f>
        <v/>
      </c>
      <c r="C262" s="8">
        <f>B262*$B$3/12</f>
        <v/>
      </c>
      <c r="D262" s="8">
        <f>MIN($B$4,B262+C262)</f>
        <v/>
      </c>
      <c r="E262" s="8">
        <f>B262+C262-D262</f>
        <v/>
      </c>
    </row>
    <row r="263">
      <c r="A263" s="4" t="n">
        <v>252</v>
      </c>
      <c r="B263" s="8">
        <f>E262</f>
        <v/>
      </c>
      <c r="C263" s="8">
        <f>B263*$B$3/12</f>
        <v/>
      </c>
      <c r="D263" s="8">
        <f>MIN($B$4,B263+C263)</f>
        <v/>
      </c>
      <c r="E263" s="8">
        <f>B263+C263-D263</f>
        <v/>
      </c>
    </row>
    <row r="264">
      <c r="A264" s="4" t="n">
        <v>253</v>
      </c>
      <c r="B264" s="8">
        <f>E263</f>
        <v/>
      </c>
      <c r="C264" s="8">
        <f>B264*$B$3/12</f>
        <v/>
      </c>
      <c r="D264" s="8">
        <f>MIN($B$4,B264+C264)</f>
        <v/>
      </c>
      <c r="E264" s="8">
        <f>B264+C264-D264</f>
        <v/>
      </c>
    </row>
    <row r="265">
      <c r="A265" s="4" t="n">
        <v>254</v>
      </c>
      <c r="B265" s="8">
        <f>E264</f>
        <v/>
      </c>
      <c r="C265" s="8">
        <f>B265*$B$3/12</f>
        <v/>
      </c>
      <c r="D265" s="8">
        <f>MIN($B$4,B265+C265)</f>
        <v/>
      </c>
      <c r="E265" s="8">
        <f>B265+C265-D265</f>
        <v/>
      </c>
    </row>
    <row r="266">
      <c r="A266" s="4" t="n">
        <v>255</v>
      </c>
      <c r="B266" s="8">
        <f>E265</f>
        <v/>
      </c>
      <c r="C266" s="8">
        <f>B266*$B$3/12</f>
        <v/>
      </c>
      <c r="D266" s="8">
        <f>MIN($B$4,B266+C266)</f>
        <v/>
      </c>
      <c r="E266" s="8">
        <f>B266+C266-D266</f>
        <v/>
      </c>
    </row>
    <row r="267">
      <c r="A267" s="4" t="n">
        <v>256</v>
      </c>
      <c r="B267" s="8">
        <f>E266</f>
        <v/>
      </c>
      <c r="C267" s="8">
        <f>B267*$B$3/12</f>
        <v/>
      </c>
      <c r="D267" s="8">
        <f>MIN($B$4,B267+C267)</f>
        <v/>
      </c>
      <c r="E267" s="8">
        <f>B267+C267-D267</f>
        <v/>
      </c>
    </row>
    <row r="268">
      <c r="A268" s="4" t="n">
        <v>257</v>
      </c>
      <c r="B268" s="8">
        <f>E267</f>
        <v/>
      </c>
      <c r="C268" s="8">
        <f>B268*$B$3/12</f>
        <v/>
      </c>
      <c r="D268" s="8">
        <f>MIN($B$4,B268+C268)</f>
        <v/>
      </c>
      <c r="E268" s="8">
        <f>B268+C268-D268</f>
        <v/>
      </c>
    </row>
    <row r="269">
      <c r="A269" s="4" t="n">
        <v>258</v>
      </c>
      <c r="B269" s="8">
        <f>E268</f>
        <v/>
      </c>
      <c r="C269" s="8">
        <f>B269*$B$3/12</f>
        <v/>
      </c>
      <c r="D269" s="8">
        <f>MIN($B$4,B269+C269)</f>
        <v/>
      </c>
      <c r="E269" s="8">
        <f>B269+C269-D269</f>
        <v/>
      </c>
    </row>
    <row r="270">
      <c r="A270" s="4" t="n">
        <v>259</v>
      </c>
      <c r="B270" s="8">
        <f>E269</f>
        <v/>
      </c>
      <c r="C270" s="8">
        <f>B270*$B$3/12</f>
        <v/>
      </c>
      <c r="D270" s="8">
        <f>MIN($B$4,B270+C270)</f>
        <v/>
      </c>
      <c r="E270" s="8">
        <f>B270+C270-D270</f>
        <v/>
      </c>
    </row>
    <row r="271">
      <c r="A271" s="4" t="n">
        <v>260</v>
      </c>
      <c r="B271" s="8">
        <f>E270</f>
        <v/>
      </c>
      <c r="C271" s="8">
        <f>B271*$B$3/12</f>
        <v/>
      </c>
      <c r="D271" s="8">
        <f>MIN($B$4,B271+C271)</f>
        <v/>
      </c>
      <c r="E271" s="8">
        <f>B271+C271-D271</f>
        <v/>
      </c>
    </row>
    <row r="272">
      <c r="A272" s="4" t="n">
        <v>261</v>
      </c>
      <c r="B272" s="8">
        <f>E271</f>
        <v/>
      </c>
      <c r="C272" s="8">
        <f>B272*$B$3/12</f>
        <v/>
      </c>
      <c r="D272" s="8">
        <f>MIN($B$4,B272+C272)</f>
        <v/>
      </c>
      <c r="E272" s="8">
        <f>B272+C272-D272</f>
        <v/>
      </c>
    </row>
    <row r="273">
      <c r="A273" s="4" t="n">
        <v>262</v>
      </c>
      <c r="B273" s="8">
        <f>E272</f>
        <v/>
      </c>
      <c r="C273" s="8">
        <f>B273*$B$3/12</f>
        <v/>
      </c>
      <c r="D273" s="8">
        <f>MIN($B$4,B273+C273)</f>
        <v/>
      </c>
      <c r="E273" s="8">
        <f>B273+C273-D273</f>
        <v/>
      </c>
    </row>
    <row r="274">
      <c r="A274" s="4" t="n">
        <v>263</v>
      </c>
      <c r="B274" s="8">
        <f>E273</f>
        <v/>
      </c>
      <c r="C274" s="8">
        <f>B274*$B$3/12</f>
        <v/>
      </c>
      <c r="D274" s="8">
        <f>MIN($B$4,B274+C274)</f>
        <v/>
      </c>
      <c r="E274" s="8">
        <f>B274+C274-D274</f>
        <v/>
      </c>
    </row>
    <row r="275">
      <c r="A275" s="4" t="n">
        <v>264</v>
      </c>
      <c r="B275" s="8">
        <f>E274</f>
        <v/>
      </c>
      <c r="C275" s="8">
        <f>B275*$B$3/12</f>
        <v/>
      </c>
      <c r="D275" s="8">
        <f>MIN($B$4,B275+C275)</f>
        <v/>
      </c>
      <c r="E275" s="8">
        <f>B275+C275-D275</f>
        <v/>
      </c>
    </row>
    <row r="276">
      <c r="A276" s="4" t="n">
        <v>265</v>
      </c>
      <c r="B276" s="8">
        <f>E275</f>
        <v/>
      </c>
      <c r="C276" s="8">
        <f>B276*$B$3/12</f>
        <v/>
      </c>
      <c r="D276" s="8">
        <f>MIN($B$4,B276+C276)</f>
        <v/>
      </c>
      <c r="E276" s="8">
        <f>B276+C276-D276</f>
        <v/>
      </c>
    </row>
    <row r="277">
      <c r="A277" s="4" t="n">
        <v>266</v>
      </c>
      <c r="B277" s="8">
        <f>E276</f>
        <v/>
      </c>
      <c r="C277" s="8">
        <f>B277*$B$3/12</f>
        <v/>
      </c>
      <c r="D277" s="8">
        <f>MIN($B$4,B277+C277)</f>
        <v/>
      </c>
      <c r="E277" s="8">
        <f>B277+C277-D277</f>
        <v/>
      </c>
    </row>
    <row r="278">
      <c r="A278" s="4" t="n">
        <v>267</v>
      </c>
      <c r="B278" s="8">
        <f>E277</f>
        <v/>
      </c>
      <c r="C278" s="8">
        <f>B278*$B$3/12</f>
        <v/>
      </c>
      <c r="D278" s="8">
        <f>MIN($B$4,B278+C278)</f>
        <v/>
      </c>
      <c r="E278" s="8">
        <f>B278+C278-D278</f>
        <v/>
      </c>
    </row>
    <row r="279">
      <c r="A279" s="4" t="n">
        <v>268</v>
      </c>
      <c r="B279" s="8">
        <f>E278</f>
        <v/>
      </c>
      <c r="C279" s="8">
        <f>B279*$B$3/12</f>
        <v/>
      </c>
      <c r="D279" s="8">
        <f>MIN($B$4,B279+C279)</f>
        <v/>
      </c>
      <c r="E279" s="8">
        <f>B279+C279-D279</f>
        <v/>
      </c>
    </row>
    <row r="280">
      <c r="A280" s="4" t="n">
        <v>269</v>
      </c>
      <c r="B280" s="8">
        <f>E279</f>
        <v/>
      </c>
      <c r="C280" s="8">
        <f>B280*$B$3/12</f>
        <v/>
      </c>
      <c r="D280" s="8">
        <f>MIN($B$4,B280+C280)</f>
        <v/>
      </c>
      <c r="E280" s="8">
        <f>B280+C280-D280</f>
        <v/>
      </c>
    </row>
    <row r="281">
      <c r="A281" s="4" t="n">
        <v>270</v>
      </c>
      <c r="B281" s="8">
        <f>E280</f>
        <v/>
      </c>
      <c r="C281" s="8">
        <f>B281*$B$3/12</f>
        <v/>
      </c>
      <c r="D281" s="8">
        <f>MIN($B$4,B281+C281)</f>
        <v/>
      </c>
      <c r="E281" s="8">
        <f>B281+C281-D281</f>
        <v/>
      </c>
    </row>
    <row r="282">
      <c r="A282" s="4" t="n">
        <v>271</v>
      </c>
      <c r="B282" s="8">
        <f>E281</f>
        <v/>
      </c>
      <c r="C282" s="8">
        <f>B282*$B$3/12</f>
        <v/>
      </c>
      <c r="D282" s="8">
        <f>MIN($B$4,B282+C282)</f>
        <v/>
      </c>
      <c r="E282" s="8">
        <f>B282+C282-D282</f>
        <v/>
      </c>
    </row>
    <row r="283">
      <c r="A283" s="4" t="n">
        <v>272</v>
      </c>
      <c r="B283" s="8">
        <f>E282</f>
        <v/>
      </c>
      <c r="C283" s="8">
        <f>B283*$B$3/12</f>
        <v/>
      </c>
      <c r="D283" s="8">
        <f>MIN($B$4,B283+C283)</f>
        <v/>
      </c>
      <c r="E283" s="8">
        <f>B283+C283-D283</f>
        <v/>
      </c>
    </row>
    <row r="284">
      <c r="A284" s="4" t="n">
        <v>273</v>
      </c>
      <c r="B284" s="8">
        <f>E283</f>
        <v/>
      </c>
      <c r="C284" s="8">
        <f>B284*$B$3/12</f>
        <v/>
      </c>
      <c r="D284" s="8">
        <f>MIN($B$4,B284+C284)</f>
        <v/>
      </c>
      <c r="E284" s="8">
        <f>B284+C284-D284</f>
        <v/>
      </c>
    </row>
    <row r="285">
      <c r="A285" s="4" t="n">
        <v>274</v>
      </c>
      <c r="B285" s="8">
        <f>E284</f>
        <v/>
      </c>
      <c r="C285" s="8">
        <f>B285*$B$3/12</f>
        <v/>
      </c>
      <c r="D285" s="8">
        <f>MIN($B$4,B285+C285)</f>
        <v/>
      </c>
      <c r="E285" s="8">
        <f>B285+C285-D285</f>
        <v/>
      </c>
    </row>
    <row r="286">
      <c r="A286" s="4" t="n">
        <v>275</v>
      </c>
      <c r="B286" s="8">
        <f>E285</f>
        <v/>
      </c>
      <c r="C286" s="8">
        <f>B286*$B$3/12</f>
        <v/>
      </c>
      <c r="D286" s="8">
        <f>MIN($B$4,B286+C286)</f>
        <v/>
      </c>
      <c r="E286" s="8">
        <f>B286+C286-D286</f>
        <v/>
      </c>
    </row>
    <row r="287">
      <c r="A287" s="4" t="n">
        <v>276</v>
      </c>
      <c r="B287" s="8">
        <f>E286</f>
        <v/>
      </c>
      <c r="C287" s="8">
        <f>B287*$B$3/12</f>
        <v/>
      </c>
      <c r="D287" s="8">
        <f>MIN($B$4,B287+C287)</f>
        <v/>
      </c>
      <c r="E287" s="8">
        <f>B287+C287-D287</f>
        <v/>
      </c>
    </row>
    <row r="288">
      <c r="A288" s="4" t="n">
        <v>277</v>
      </c>
      <c r="B288" s="8">
        <f>E287</f>
        <v/>
      </c>
      <c r="C288" s="8">
        <f>B288*$B$3/12</f>
        <v/>
      </c>
      <c r="D288" s="8">
        <f>MIN($B$4,B288+C288)</f>
        <v/>
      </c>
      <c r="E288" s="8">
        <f>B288+C288-D288</f>
        <v/>
      </c>
    </row>
    <row r="289">
      <c r="A289" s="4" t="n">
        <v>278</v>
      </c>
      <c r="B289" s="8">
        <f>E288</f>
        <v/>
      </c>
      <c r="C289" s="8">
        <f>B289*$B$3/12</f>
        <v/>
      </c>
      <c r="D289" s="8">
        <f>MIN($B$4,B289+C289)</f>
        <v/>
      </c>
      <c r="E289" s="8">
        <f>B289+C289-D289</f>
        <v/>
      </c>
    </row>
    <row r="290">
      <c r="A290" s="4" t="n">
        <v>279</v>
      </c>
      <c r="B290" s="8">
        <f>E289</f>
        <v/>
      </c>
      <c r="C290" s="8">
        <f>B290*$B$3/12</f>
        <v/>
      </c>
      <c r="D290" s="8">
        <f>MIN($B$4,B290+C290)</f>
        <v/>
      </c>
      <c r="E290" s="8">
        <f>B290+C290-D290</f>
        <v/>
      </c>
    </row>
    <row r="291">
      <c r="A291" s="4" t="n">
        <v>280</v>
      </c>
      <c r="B291" s="8">
        <f>E290</f>
        <v/>
      </c>
      <c r="C291" s="8">
        <f>B291*$B$3/12</f>
        <v/>
      </c>
      <c r="D291" s="8">
        <f>MIN($B$4,B291+C291)</f>
        <v/>
      </c>
      <c r="E291" s="8">
        <f>B291+C291-D291</f>
        <v/>
      </c>
    </row>
    <row r="292">
      <c r="A292" s="4" t="n">
        <v>281</v>
      </c>
      <c r="B292" s="8">
        <f>E291</f>
        <v/>
      </c>
      <c r="C292" s="8">
        <f>B292*$B$3/12</f>
        <v/>
      </c>
      <c r="D292" s="8">
        <f>MIN($B$4,B292+C292)</f>
        <v/>
      </c>
      <c r="E292" s="8">
        <f>B292+C292-D292</f>
        <v/>
      </c>
    </row>
    <row r="293">
      <c r="A293" s="4" t="n">
        <v>282</v>
      </c>
      <c r="B293" s="8">
        <f>E292</f>
        <v/>
      </c>
      <c r="C293" s="8">
        <f>B293*$B$3/12</f>
        <v/>
      </c>
      <c r="D293" s="8">
        <f>MIN($B$4,B293+C293)</f>
        <v/>
      </c>
      <c r="E293" s="8">
        <f>B293+C293-D293</f>
        <v/>
      </c>
    </row>
    <row r="294">
      <c r="A294" s="4" t="n">
        <v>283</v>
      </c>
      <c r="B294" s="8">
        <f>E293</f>
        <v/>
      </c>
      <c r="C294" s="8">
        <f>B294*$B$3/12</f>
        <v/>
      </c>
      <c r="D294" s="8">
        <f>MIN($B$4,B294+C294)</f>
        <v/>
      </c>
      <c r="E294" s="8">
        <f>B294+C294-D294</f>
        <v/>
      </c>
    </row>
    <row r="295">
      <c r="A295" s="4" t="n">
        <v>284</v>
      </c>
      <c r="B295" s="8">
        <f>E294</f>
        <v/>
      </c>
      <c r="C295" s="8">
        <f>B295*$B$3/12</f>
        <v/>
      </c>
      <c r="D295" s="8">
        <f>MIN($B$4,B295+C295)</f>
        <v/>
      </c>
      <c r="E295" s="8">
        <f>B295+C295-D295</f>
        <v/>
      </c>
    </row>
    <row r="296">
      <c r="A296" s="4" t="n">
        <v>285</v>
      </c>
      <c r="B296" s="8">
        <f>E295</f>
        <v/>
      </c>
      <c r="C296" s="8">
        <f>B296*$B$3/12</f>
        <v/>
      </c>
      <c r="D296" s="8">
        <f>MIN($B$4,B296+C296)</f>
        <v/>
      </c>
      <c r="E296" s="8">
        <f>B296+C296-D296</f>
        <v/>
      </c>
    </row>
    <row r="297">
      <c r="A297" s="4" t="n">
        <v>286</v>
      </c>
      <c r="B297" s="8">
        <f>E296</f>
        <v/>
      </c>
      <c r="C297" s="8">
        <f>B297*$B$3/12</f>
        <v/>
      </c>
      <c r="D297" s="8">
        <f>MIN($B$4,B297+C297)</f>
        <v/>
      </c>
      <c r="E297" s="8">
        <f>B297+C297-D297</f>
        <v/>
      </c>
    </row>
    <row r="298">
      <c r="A298" s="4" t="n">
        <v>287</v>
      </c>
      <c r="B298" s="8">
        <f>E297</f>
        <v/>
      </c>
      <c r="C298" s="8">
        <f>B298*$B$3/12</f>
        <v/>
      </c>
      <c r="D298" s="8">
        <f>MIN($B$4,B298+C298)</f>
        <v/>
      </c>
      <c r="E298" s="8">
        <f>B298+C298-D298</f>
        <v/>
      </c>
    </row>
    <row r="299">
      <c r="A299" s="4" t="n">
        <v>288</v>
      </c>
      <c r="B299" s="8">
        <f>E298</f>
        <v/>
      </c>
      <c r="C299" s="8">
        <f>B299*$B$3/12</f>
        <v/>
      </c>
      <c r="D299" s="8">
        <f>MIN($B$4,B299+C299)</f>
        <v/>
      </c>
      <c r="E299" s="8">
        <f>B299+C299-D299</f>
        <v/>
      </c>
    </row>
    <row r="300">
      <c r="A300" s="4" t="n">
        <v>289</v>
      </c>
      <c r="B300" s="8">
        <f>E299</f>
        <v/>
      </c>
      <c r="C300" s="8">
        <f>B300*$B$3/12</f>
        <v/>
      </c>
      <c r="D300" s="8">
        <f>MIN($B$4,B300+C300)</f>
        <v/>
      </c>
      <c r="E300" s="8">
        <f>B300+C300-D300</f>
        <v/>
      </c>
    </row>
    <row r="301">
      <c r="A301" s="4" t="n">
        <v>290</v>
      </c>
      <c r="B301" s="8">
        <f>E300</f>
        <v/>
      </c>
      <c r="C301" s="8">
        <f>B301*$B$3/12</f>
        <v/>
      </c>
      <c r="D301" s="8">
        <f>MIN($B$4,B301+C301)</f>
        <v/>
      </c>
      <c r="E301" s="8">
        <f>B301+C301-D301</f>
        <v/>
      </c>
    </row>
    <row r="302">
      <c r="A302" s="4" t="n">
        <v>291</v>
      </c>
      <c r="B302" s="8">
        <f>E301</f>
        <v/>
      </c>
      <c r="C302" s="8">
        <f>B302*$B$3/12</f>
        <v/>
      </c>
      <c r="D302" s="8">
        <f>MIN($B$4,B302+C302)</f>
        <v/>
      </c>
      <c r="E302" s="8">
        <f>B302+C302-D302</f>
        <v/>
      </c>
    </row>
    <row r="303">
      <c r="A303" s="4" t="n">
        <v>292</v>
      </c>
      <c r="B303" s="8">
        <f>E302</f>
        <v/>
      </c>
      <c r="C303" s="8">
        <f>B303*$B$3/12</f>
        <v/>
      </c>
      <c r="D303" s="8">
        <f>MIN($B$4,B303+C303)</f>
        <v/>
      </c>
      <c r="E303" s="8">
        <f>B303+C303-D303</f>
        <v/>
      </c>
    </row>
    <row r="304">
      <c r="A304" s="4" t="n">
        <v>293</v>
      </c>
      <c r="B304" s="8">
        <f>E303</f>
        <v/>
      </c>
      <c r="C304" s="8">
        <f>B304*$B$3/12</f>
        <v/>
      </c>
      <c r="D304" s="8">
        <f>MIN($B$4,B304+C304)</f>
        <v/>
      </c>
      <c r="E304" s="8">
        <f>B304+C304-D304</f>
        <v/>
      </c>
    </row>
    <row r="305">
      <c r="A305" s="4" t="n">
        <v>294</v>
      </c>
      <c r="B305" s="8">
        <f>E304</f>
        <v/>
      </c>
      <c r="C305" s="8">
        <f>B305*$B$3/12</f>
        <v/>
      </c>
      <c r="D305" s="8">
        <f>MIN($B$4,B305+C305)</f>
        <v/>
      </c>
      <c r="E305" s="8">
        <f>B305+C305-D305</f>
        <v/>
      </c>
    </row>
    <row r="306">
      <c r="A306" s="4" t="n">
        <v>295</v>
      </c>
      <c r="B306" s="8">
        <f>E305</f>
        <v/>
      </c>
      <c r="C306" s="8">
        <f>B306*$B$3/12</f>
        <v/>
      </c>
      <c r="D306" s="8">
        <f>MIN($B$4,B306+C306)</f>
        <v/>
      </c>
      <c r="E306" s="8">
        <f>B306+C306-D306</f>
        <v/>
      </c>
    </row>
    <row r="307">
      <c r="A307" s="4" t="n">
        <v>296</v>
      </c>
      <c r="B307" s="8">
        <f>E306</f>
        <v/>
      </c>
      <c r="C307" s="8">
        <f>B307*$B$3/12</f>
        <v/>
      </c>
      <c r="D307" s="8">
        <f>MIN($B$4,B307+C307)</f>
        <v/>
      </c>
      <c r="E307" s="8">
        <f>B307+C307-D307</f>
        <v/>
      </c>
    </row>
    <row r="308">
      <c r="A308" s="4" t="n">
        <v>297</v>
      </c>
      <c r="B308" s="8">
        <f>E307</f>
        <v/>
      </c>
      <c r="C308" s="8">
        <f>B308*$B$3/12</f>
        <v/>
      </c>
      <c r="D308" s="8">
        <f>MIN($B$4,B308+C308)</f>
        <v/>
      </c>
      <c r="E308" s="8">
        <f>B308+C308-D308</f>
        <v/>
      </c>
    </row>
    <row r="309">
      <c r="A309" s="4" t="n">
        <v>298</v>
      </c>
      <c r="B309" s="8">
        <f>E308</f>
        <v/>
      </c>
      <c r="C309" s="8">
        <f>B309*$B$3/12</f>
        <v/>
      </c>
      <c r="D309" s="8">
        <f>MIN($B$4,B309+C309)</f>
        <v/>
      </c>
      <c r="E309" s="8">
        <f>B309+C309-D309</f>
        <v/>
      </c>
    </row>
    <row r="310">
      <c r="A310" s="4" t="n">
        <v>299</v>
      </c>
      <c r="B310" s="8">
        <f>E309</f>
        <v/>
      </c>
      <c r="C310" s="8">
        <f>B310*$B$3/12</f>
        <v/>
      </c>
      <c r="D310" s="8">
        <f>MIN($B$4,B310+C310)</f>
        <v/>
      </c>
      <c r="E310" s="8">
        <f>B310+C310-D310</f>
        <v/>
      </c>
    </row>
    <row r="311">
      <c r="A311" s="4" t="n">
        <v>300</v>
      </c>
      <c r="B311" s="8">
        <f>E310</f>
        <v/>
      </c>
      <c r="C311" s="8">
        <f>B311*$B$3/12</f>
        <v/>
      </c>
      <c r="D311" s="8">
        <f>MIN($B$4,B311+C311)</f>
        <v/>
      </c>
      <c r="E311" s="8">
        <f>B311+C311-D311</f>
        <v/>
      </c>
    </row>
    <row r="312">
      <c r="A312" s="4" t="n">
        <v>301</v>
      </c>
      <c r="B312" s="8">
        <f>E311</f>
        <v/>
      </c>
      <c r="C312" s="8">
        <f>B312*$B$3/12</f>
        <v/>
      </c>
      <c r="D312" s="8">
        <f>MIN($B$4,B312+C312)</f>
        <v/>
      </c>
      <c r="E312" s="8">
        <f>B312+C312-D312</f>
        <v/>
      </c>
    </row>
    <row r="313">
      <c r="A313" s="4" t="n">
        <v>302</v>
      </c>
      <c r="B313" s="8">
        <f>E312</f>
        <v/>
      </c>
      <c r="C313" s="8">
        <f>B313*$B$3/12</f>
        <v/>
      </c>
      <c r="D313" s="8">
        <f>MIN($B$4,B313+C313)</f>
        <v/>
      </c>
      <c r="E313" s="8">
        <f>B313+C313-D313</f>
        <v/>
      </c>
    </row>
    <row r="314">
      <c r="A314" s="4" t="n">
        <v>303</v>
      </c>
      <c r="B314" s="8">
        <f>E313</f>
        <v/>
      </c>
      <c r="C314" s="8">
        <f>B314*$B$3/12</f>
        <v/>
      </c>
      <c r="D314" s="8">
        <f>MIN($B$4,B314+C314)</f>
        <v/>
      </c>
      <c r="E314" s="8">
        <f>B314+C314-D314</f>
        <v/>
      </c>
    </row>
    <row r="315">
      <c r="A315" s="4" t="n">
        <v>304</v>
      </c>
      <c r="B315" s="8">
        <f>E314</f>
        <v/>
      </c>
      <c r="C315" s="8">
        <f>B315*$B$3/12</f>
        <v/>
      </c>
      <c r="D315" s="8">
        <f>MIN($B$4,B315+C315)</f>
        <v/>
      </c>
      <c r="E315" s="8">
        <f>B315+C315-D315</f>
        <v/>
      </c>
    </row>
    <row r="316">
      <c r="A316" s="4" t="n">
        <v>305</v>
      </c>
      <c r="B316" s="8">
        <f>E315</f>
        <v/>
      </c>
      <c r="C316" s="8">
        <f>B316*$B$3/12</f>
        <v/>
      </c>
      <c r="D316" s="8">
        <f>MIN($B$4,B316+C316)</f>
        <v/>
      </c>
      <c r="E316" s="8">
        <f>B316+C316-D316</f>
        <v/>
      </c>
    </row>
    <row r="317">
      <c r="A317" s="4" t="n">
        <v>306</v>
      </c>
      <c r="B317" s="8">
        <f>E316</f>
        <v/>
      </c>
      <c r="C317" s="8">
        <f>B317*$B$3/12</f>
        <v/>
      </c>
      <c r="D317" s="8">
        <f>MIN($B$4,B317+C317)</f>
        <v/>
      </c>
      <c r="E317" s="8">
        <f>B317+C317-D317</f>
        <v/>
      </c>
    </row>
    <row r="318">
      <c r="A318" s="4" t="n">
        <v>307</v>
      </c>
      <c r="B318" s="8">
        <f>E317</f>
        <v/>
      </c>
      <c r="C318" s="8">
        <f>B318*$B$3/12</f>
        <v/>
      </c>
      <c r="D318" s="8">
        <f>MIN($B$4,B318+C318)</f>
        <v/>
      </c>
      <c r="E318" s="8">
        <f>B318+C318-D318</f>
        <v/>
      </c>
    </row>
    <row r="319">
      <c r="A319" s="4" t="n">
        <v>308</v>
      </c>
      <c r="B319" s="8">
        <f>E318</f>
        <v/>
      </c>
      <c r="C319" s="8">
        <f>B319*$B$3/12</f>
        <v/>
      </c>
      <c r="D319" s="8">
        <f>MIN($B$4,B319+C319)</f>
        <v/>
      </c>
      <c r="E319" s="8">
        <f>B319+C319-D319</f>
        <v/>
      </c>
    </row>
    <row r="320">
      <c r="A320" s="4" t="n">
        <v>309</v>
      </c>
      <c r="B320" s="8">
        <f>E319</f>
        <v/>
      </c>
      <c r="C320" s="8">
        <f>B320*$B$3/12</f>
        <v/>
      </c>
      <c r="D320" s="8">
        <f>MIN($B$4,B320+C320)</f>
        <v/>
      </c>
      <c r="E320" s="8">
        <f>B320+C320-D320</f>
        <v/>
      </c>
    </row>
    <row r="321">
      <c r="A321" s="4" t="n">
        <v>310</v>
      </c>
      <c r="B321" s="8">
        <f>E320</f>
        <v/>
      </c>
      <c r="C321" s="8">
        <f>B321*$B$3/12</f>
        <v/>
      </c>
      <c r="D321" s="8">
        <f>MIN($B$4,B321+C321)</f>
        <v/>
      </c>
      <c r="E321" s="8">
        <f>B321+C321-D321</f>
        <v/>
      </c>
    </row>
    <row r="322">
      <c r="A322" s="4" t="n">
        <v>311</v>
      </c>
      <c r="B322" s="8">
        <f>E321</f>
        <v/>
      </c>
      <c r="C322" s="8">
        <f>B322*$B$3/12</f>
        <v/>
      </c>
      <c r="D322" s="8">
        <f>MIN($B$4,B322+C322)</f>
        <v/>
      </c>
      <c r="E322" s="8">
        <f>B322+C322-D322</f>
        <v/>
      </c>
    </row>
    <row r="323">
      <c r="A323" s="4" t="n">
        <v>312</v>
      </c>
      <c r="B323" s="8">
        <f>E322</f>
        <v/>
      </c>
      <c r="C323" s="8">
        <f>B323*$B$3/12</f>
        <v/>
      </c>
      <c r="D323" s="8">
        <f>MIN($B$4,B323+C323)</f>
        <v/>
      </c>
      <c r="E323" s="8">
        <f>B323+C323-D323</f>
        <v/>
      </c>
    </row>
    <row r="324">
      <c r="A324" s="4" t="n">
        <v>313</v>
      </c>
      <c r="B324" s="8">
        <f>E323</f>
        <v/>
      </c>
      <c r="C324" s="8">
        <f>B324*$B$3/12</f>
        <v/>
      </c>
      <c r="D324" s="8">
        <f>MIN($B$4,B324+C324)</f>
        <v/>
      </c>
      <c r="E324" s="8">
        <f>B324+C324-D324</f>
        <v/>
      </c>
    </row>
    <row r="325">
      <c r="A325" s="4" t="n">
        <v>314</v>
      </c>
      <c r="B325" s="8">
        <f>E324</f>
        <v/>
      </c>
      <c r="C325" s="8">
        <f>B325*$B$3/12</f>
        <v/>
      </c>
      <c r="D325" s="8">
        <f>MIN($B$4,B325+C325)</f>
        <v/>
      </c>
      <c r="E325" s="8">
        <f>B325+C325-D325</f>
        <v/>
      </c>
    </row>
    <row r="326">
      <c r="A326" s="4" t="n">
        <v>315</v>
      </c>
      <c r="B326" s="8">
        <f>E325</f>
        <v/>
      </c>
      <c r="C326" s="8">
        <f>B326*$B$3/12</f>
        <v/>
      </c>
      <c r="D326" s="8">
        <f>MIN($B$4,B326+C326)</f>
        <v/>
      </c>
      <c r="E326" s="8">
        <f>B326+C326-D326</f>
        <v/>
      </c>
    </row>
    <row r="327">
      <c r="A327" s="4" t="n">
        <v>316</v>
      </c>
      <c r="B327" s="8">
        <f>E326</f>
        <v/>
      </c>
      <c r="C327" s="8">
        <f>B327*$B$3/12</f>
        <v/>
      </c>
      <c r="D327" s="8">
        <f>MIN($B$4,B327+C327)</f>
        <v/>
      </c>
      <c r="E327" s="8">
        <f>B327+C327-D327</f>
        <v/>
      </c>
    </row>
    <row r="328">
      <c r="A328" s="4" t="n">
        <v>317</v>
      </c>
      <c r="B328" s="8">
        <f>E327</f>
        <v/>
      </c>
      <c r="C328" s="8">
        <f>B328*$B$3/12</f>
        <v/>
      </c>
      <c r="D328" s="8">
        <f>MIN($B$4,B328+C328)</f>
        <v/>
      </c>
      <c r="E328" s="8">
        <f>B328+C328-D328</f>
        <v/>
      </c>
    </row>
    <row r="329">
      <c r="A329" s="4" t="n">
        <v>318</v>
      </c>
      <c r="B329" s="8">
        <f>E328</f>
        <v/>
      </c>
      <c r="C329" s="8">
        <f>B329*$B$3/12</f>
        <v/>
      </c>
      <c r="D329" s="8">
        <f>MIN($B$4,B329+C329)</f>
        <v/>
      </c>
      <c r="E329" s="8">
        <f>B329+C329-D329</f>
        <v/>
      </c>
    </row>
    <row r="330">
      <c r="A330" s="4" t="n">
        <v>319</v>
      </c>
      <c r="B330" s="8">
        <f>E329</f>
        <v/>
      </c>
      <c r="C330" s="8">
        <f>B330*$B$3/12</f>
        <v/>
      </c>
      <c r="D330" s="8">
        <f>MIN($B$4,B330+C330)</f>
        <v/>
      </c>
      <c r="E330" s="8">
        <f>B330+C330-D330</f>
        <v/>
      </c>
    </row>
    <row r="331">
      <c r="A331" s="4" t="n">
        <v>320</v>
      </c>
      <c r="B331" s="8">
        <f>E330</f>
        <v/>
      </c>
      <c r="C331" s="8">
        <f>B331*$B$3/12</f>
        <v/>
      </c>
      <c r="D331" s="8">
        <f>MIN($B$4,B331+C331)</f>
        <v/>
      </c>
      <c r="E331" s="8">
        <f>B331+C331-D331</f>
        <v/>
      </c>
    </row>
    <row r="332">
      <c r="A332" s="4" t="n">
        <v>321</v>
      </c>
      <c r="B332" s="8">
        <f>E331</f>
        <v/>
      </c>
      <c r="C332" s="8">
        <f>B332*$B$3/12</f>
        <v/>
      </c>
      <c r="D332" s="8">
        <f>MIN($B$4,B332+C332)</f>
        <v/>
      </c>
      <c r="E332" s="8">
        <f>B332+C332-D332</f>
        <v/>
      </c>
    </row>
    <row r="333">
      <c r="A333" s="4" t="n">
        <v>322</v>
      </c>
      <c r="B333" s="8">
        <f>E332</f>
        <v/>
      </c>
      <c r="C333" s="8">
        <f>B333*$B$3/12</f>
        <v/>
      </c>
      <c r="D333" s="8">
        <f>MIN($B$4,B333+C333)</f>
        <v/>
      </c>
      <c r="E333" s="8">
        <f>B333+C333-D333</f>
        <v/>
      </c>
    </row>
    <row r="334">
      <c r="A334" s="4" t="n">
        <v>323</v>
      </c>
      <c r="B334" s="8">
        <f>E333</f>
        <v/>
      </c>
      <c r="C334" s="8">
        <f>B334*$B$3/12</f>
        <v/>
      </c>
      <c r="D334" s="8">
        <f>MIN($B$4,B334+C334)</f>
        <v/>
      </c>
      <c r="E334" s="8">
        <f>B334+C334-D334</f>
        <v/>
      </c>
    </row>
    <row r="335">
      <c r="A335" s="4" t="n">
        <v>324</v>
      </c>
      <c r="B335" s="8">
        <f>E334</f>
        <v/>
      </c>
      <c r="C335" s="8">
        <f>B335*$B$3/12</f>
        <v/>
      </c>
      <c r="D335" s="8">
        <f>MIN($B$4,B335+C335)</f>
        <v/>
      </c>
      <c r="E335" s="8">
        <f>B335+C335-D335</f>
        <v/>
      </c>
    </row>
    <row r="336">
      <c r="A336" s="4" t="n">
        <v>325</v>
      </c>
      <c r="B336" s="8">
        <f>E335</f>
        <v/>
      </c>
      <c r="C336" s="8">
        <f>B336*$B$3/12</f>
        <v/>
      </c>
      <c r="D336" s="8">
        <f>MIN($B$4,B336+C336)</f>
        <v/>
      </c>
      <c r="E336" s="8">
        <f>B336+C336-D336</f>
        <v/>
      </c>
    </row>
    <row r="337">
      <c r="A337" s="4" t="n">
        <v>326</v>
      </c>
      <c r="B337" s="8">
        <f>E336</f>
        <v/>
      </c>
      <c r="C337" s="8">
        <f>B337*$B$3/12</f>
        <v/>
      </c>
      <c r="D337" s="8">
        <f>MIN($B$4,B337+C337)</f>
        <v/>
      </c>
      <c r="E337" s="8">
        <f>B337+C337-D337</f>
        <v/>
      </c>
    </row>
    <row r="338">
      <c r="A338" s="4" t="n">
        <v>327</v>
      </c>
      <c r="B338" s="8">
        <f>E337</f>
        <v/>
      </c>
      <c r="C338" s="8">
        <f>B338*$B$3/12</f>
        <v/>
      </c>
      <c r="D338" s="8">
        <f>MIN($B$4,B338+C338)</f>
        <v/>
      </c>
      <c r="E338" s="8">
        <f>B338+C338-D338</f>
        <v/>
      </c>
    </row>
    <row r="339">
      <c r="A339" s="4" t="n">
        <v>328</v>
      </c>
      <c r="B339" s="8">
        <f>E338</f>
        <v/>
      </c>
      <c r="C339" s="8">
        <f>B339*$B$3/12</f>
        <v/>
      </c>
      <c r="D339" s="8">
        <f>MIN($B$4,B339+C339)</f>
        <v/>
      </c>
      <c r="E339" s="8">
        <f>B339+C339-D339</f>
        <v/>
      </c>
    </row>
    <row r="340">
      <c r="A340" s="4" t="n">
        <v>329</v>
      </c>
      <c r="B340" s="8">
        <f>E339</f>
        <v/>
      </c>
      <c r="C340" s="8">
        <f>B340*$B$3/12</f>
        <v/>
      </c>
      <c r="D340" s="8">
        <f>MIN($B$4,B340+C340)</f>
        <v/>
      </c>
      <c r="E340" s="8">
        <f>B340+C340-D340</f>
        <v/>
      </c>
    </row>
    <row r="341">
      <c r="A341" s="4" t="n">
        <v>330</v>
      </c>
      <c r="B341" s="8">
        <f>E340</f>
        <v/>
      </c>
      <c r="C341" s="8">
        <f>B341*$B$3/12</f>
        <v/>
      </c>
      <c r="D341" s="8">
        <f>MIN($B$4,B341+C341)</f>
        <v/>
      </c>
      <c r="E341" s="8">
        <f>B341+C341-D341</f>
        <v/>
      </c>
    </row>
    <row r="342">
      <c r="A342" s="4" t="n">
        <v>331</v>
      </c>
      <c r="B342" s="8">
        <f>E341</f>
        <v/>
      </c>
      <c r="C342" s="8">
        <f>B342*$B$3/12</f>
        <v/>
      </c>
      <c r="D342" s="8">
        <f>MIN($B$4,B342+C342)</f>
        <v/>
      </c>
      <c r="E342" s="8">
        <f>B342+C342-D342</f>
        <v/>
      </c>
    </row>
    <row r="343">
      <c r="A343" s="4" t="n">
        <v>332</v>
      </c>
      <c r="B343" s="8">
        <f>E342</f>
        <v/>
      </c>
      <c r="C343" s="8">
        <f>B343*$B$3/12</f>
        <v/>
      </c>
      <c r="D343" s="8">
        <f>MIN($B$4,B343+C343)</f>
        <v/>
      </c>
      <c r="E343" s="8">
        <f>B343+C343-D343</f>
        <v/>
      </c>
    </row>
    <row r="344">
      <c r="A344" s="4" t="n">
        <v>333</v>
      </c>
      <c r="B344" s="8">
        <f>E343</f>
        <v/>
      </c>
      <c r="C344" s="8">
        <f>B344*$B$3/12</f>
        <v/>
      </c>
      <c r="D344" s="8">
        <f>MIN($B$4,B344+C344)</f>
        <v/>
      </c>
      <c r="E344" s="8">
        <f>B344+C344-D344</f>
        <v/>
      </c>
    </row>
    <row r="345">
      <c r="A345" s="4" t="n">
        <v>334</v>
      </c>
      <c r="B345" s="8">
        <f>E344</f>
        <v/>
      </c>
      <c r="C345" s="8">
        <f>B345*$B$3/12</f>
        <v/>
      </c>
      <c r="D345" s="8">
        <f>MIN($B$4,B345+C345)</f>
        <v/>
      </c>
      <c r="E345" s="8">
        <f>B345+C345-D345</f>
        <v/>
      </c>
    </row>
    <row r="346">
      <c r="A346" s="4" t="n">
        <v>335</v>
      </c>
      <c r="B346" s="8">
        <f>E345</f>
        <v/>
      </c>
      <c r="C346" s="8">
        <f>B346*$B$3/12</f>
        <v/>
      </c>
      <c r="D346" s="8">
        <f>MIN($B$4,B346+C346)</f>
        <v/>
      </c>
      <c r="E346" s="8">
        <f>B346+C346-D346</f>
        <v/>
      </c>
    </row>
    <row r="347">
      <c r="A347" s="4" t="n">
        <v>336</v>
      </c>
      <c r="B347" s="8">
        <f>E346</f>
        <v/>
      </c>
      <c r="C347" s="8">
        <f>B347*$B$3/12</f>
        <v/>
      </c>
      <c r="D347" s="8">
        <f>MIN($B$4,B347+C347)</f>
        <v/>
      </c>
      <c r="E347" s="8">
        <f>B347+C347-D347</f>
        <v/>
      </c>
    </row>
    <row r="348">
      <c r="A348" s="4" t="n">
        <v>337</v>
      </c>
      <c r="B348" s="8">
        <f>E347</f>
        <v/>
      </c>
      <c r="C348" s="8">
        <f>B348*$B$3/12</f>
        <v/>
      </c>
      <c r="D348" s="8">
        <f>MIN($B$4,B348+C348)</f>
        <v/>
      </c>
      <c r="E348" s="8">
        <f>B348+C348-D348</f>
        <v/>
      </c>
    </row>
    <row r="349">
      <c r="A349" s="4" t="n">
        <v>338</v>
      </c>
      <c r="B349" s="8">
        <f>E348</f>
        <v/>
      </c>
      <c r="C349" s="8">
        <f>B349*$B$3/12</f>
        <v/>
      </c>
      <c r="D349" s="8">
        <f>MIN($B$4,B349+C349)</f>
        <v/>
      </c>
      <c r="E349" s="8">
        <f>B349+C349-D349</f>
        <v/>
      </c>
    </row>
    <row r="350">
      <c r="A350" s="4" t="n">
        <v>339</v>
      </c>
      <c r="B350" s="8">
        <f>E349</f>
        <v/>
      </c>
      <c r="C350" s="8">
        <f>B350*$B$3/12</f>
        <v/>
      </c>
      <c r="D350" s="8">
        <f>MIN($B$4,B350+C350)</f>
        <v/>
      </c>
      <c r="E350" s="8">
        <f>B350+C350-D350</f>
        <v/>
      </c>
    </row>
    <row r="351">
      <c r="A351" s="4" t="n">
        <v>340</v>
      </c>
      <c r="B351" s="8">
        <f>E350</f>
        <v/>
      </c>
      <c r="C351" s="8">
        <f>B351*$B$3/12</f>
        <v/>
      </c>
      <c r="D351" s="8">
        <f>MIN($B$4,B351+C351)</f>
        <v/>
      </c>
      <c r="E351" s="8">
        <f>B351+C351-D351</f>
        <v/>
      </c>
    </row>
    <row r="352">
      <c r="A352" s="4" t="n">
        <v>341</v>
      </c>
      <c r="B352" s="8">
        <f>E351</f>
        <v/>
      </c>
      <c r="C352" s="8">
        <f>B352*$B$3/12</f>
        <v/>
      </c>
      <c r="D352" s="8">
        <f>MIN($B$4,B352+C352)</f>
        <v/>
      </c>
      <c r="E352" s="8">
        <f>B352+C352-D352</f>
        <v/>
      </c>
    </row>
    <row r="353">
      <c r="A353" s="4" t="n">
        <v>342</v>
      </c>
      <c r="B353" s="8">
        <f>E352</f>
        <v/>
      </c>
      <c r="C353" s="8">
        <f>B353*$B$3/12</f>
        <v/>
      </c>
      <c r="D353" s="8">
        <f>MIN($B$4,B353+C353)</f>
        <v/>
      </c>
      <c r="E353" s="8">
        <f>B353+C353-D353</f>
        <v/>
      </c>
    </row>
    <row r="354">
      <c r="A354" s="4" t="n">
        <v>343</v>
      </c>
      <c r="B354" s="8">
        <f>E353</f>
        <v/>
      </c>
      <c r="C354" s="8">
        <f>B354*$B$3/12</f>
        <v/>
      </c>
      <c r="D354" s="8">
        <f>MIN($B$4,B354+C354)</f>
        <v/>
      </c>
      <c r="E354" s="8">
        <f>B354+C354-D354</f>
        <v/>
      </c>
    </row>
    <row r="355">
      <c r="A355" s="4" t="n">
        <v>344</v>
      </c>
      <c r="B355" s="8">
        <f>E354</f>
        <v/>
      </c>
      <c r="C355" s="8">
        <f>B355*$B$3/12</f>
        <v/>
      </c>
      <c r="D355" s="8">
        <f>MIN($B$4,B355+C355)</f>
        <v/>
      </c>
      <c r="E355" s="8">
        <f>B355+C355-D355</f>
        <v/>
      </c>
    </row>
    <row r="356">
      <c r="A356" s="4" t="n">
        <v>345</v>
      </c>
      <c r="B356" s="8">
        <f>E355</f>
        <v/>
      </c>
      <c r="C356" s="8">
        <f>B356*$B$3/12</f>
        <v/>
      </c>
      <c r="D356" s="8">
        <f>MIN($B$4,B356+C356)</f>
        <v/>
      </c>
      <c r="E356" s="8">
        <f>B356+C356-D356</f>
        <v/>
      </c>
    </row>
    <row r="357">
      <c r="A357" s="4" t="n">
        <v>346</v>
      </c>
      <c r="B357" s="8">
        <f>E356</f>
        <v/>
      </c>
      <c r="C357" s="8">
        <f>B357*$B$3/12</f>
        <v/>
      </c>
      <c r="D357" s="8">
        <f>MIN($B$4,B357+C357)</f>
        <v/>
      </c>
      <c r="E357" s="8">
        <f>B357+C357-D357</f>
        <v/>
      </c>
    </row>
    <row r="358">
      <c r="A358" s="4" t="n">
        <v>347</v>
      </c>
      <c r="B358" s="8">
        <f>E357</f>
        <v/>
      </c>
      <c r="C358" s="8">
        <f>B358*$B$3/12</f>
        <v/>
      </c>
      <c r="D358" s="8">
        <f>MIN($B$4,B358+C358)</f>
        <v/>
      </c>
      <c r="E358" s="8">
        <f>B358+C358-D358</f>
        <v/>
      </c>
    </row>
    <row r="359">
      <c r="A359" s="4" t="n">
        <v>348</v>
      </c>
      <c r="B359" s="8">
        <f>E358</f>
        <v/>
      </c>
      <c r="C359" s="8">
        <f>B359*$B$3/12</f>
        <v/>
      </c>
      <c r="D359" s="8">
        <f>MIN($B$4,B359+C359)</f>
        <v/>
      </c>
      <c r="E359" s="8">
        <f>B359+C359-D359</f>
        <v/>
      </c>
    </row>
    <row r="360">
      <c r="A360" s="4" t="n">
        <v>349</v>
      </c>
      <c r="B360" s="8">
        <f>E359</f>
        <v/>
      </c>
      <c r="C360" s="8">
        <f>B360*$B$3/12</f>
        <v/>
      </c>
      <c r="D360" s="8">
        <f>MIN($B$4,B360+C360)</f>
        <v/>
      </c>
      <c r="E360" s="8">
        <f>B360+C360-D360</f>
        <v/>
      </c>
    </row>
    <row r="361">
      <c r="A361" s="4" t="n">
        <v>350</v>
      </c>
      <c r="B361" s="8">
        <f>E360</f>
        <v/>
      </c>
      <c r="C361" s="8">
        <f>B361*$B$3/12</f>
        <v/>
      </c>
      <c r="D361" s="8">
        <f>MIN($B$4,B361+C361)</f>
        <v/>
      </c>
      <c r="E361" s="8">
        <f>B361+C361-D361</f>
        <v/>
      </c>
    </row>
    <row r="362">
      <c r="A362" s="4" t="n">
        <v>351</v>
      </c>
      <c r="B362" s="8">
        <f>E361</f>
        <v/>
      </c>
      <c r="C362" s="8">
        <f>B362*$B$3/12</f>
        <v/>
      </c>
      <c r="D362" s="8">
        <f>MIN($B$4,B362+C362)</f>
        <v/>
      </c>
      <c r="E362" s="8">
        <f>B362+C362-D362</f>
        <v/>
      </c>
    </row>
    <row r="363">
      <c r="A363" s="4" t="n">
        <v>352</v>
      </c>
      <c r="B363" s="8">
        <f>E362</f>
        <v/>
      </c>
      <c r="C363" s="8">
        <f>B363*$B$3/12</f>
        <v/>
      </c>
      <c r="D363" s="8">
        <f>MIN($B$4,B363+C363)</f>
        <v/>
      </c>
      <c r="E363" s="8">
        <f>B363+C363-D363</f>
        <v/>
      </c>
    </row>
    <row r="364">
      <c r="A364" s="4" t="n">
        <v>353</v>
      </c>
      <c r="B364" s="8">
        <f>E363</f>
        <v/>
      </c>
      <c r="C364" s="8">
        <f>B364*$B$3/12</f>
        <v/>
      </c>
      <c r="D364" s="8">
        <f>MIN($B$4,B364+C364)</f>
        <v/>
      </c>
      <c r="E364" s="8">
        <f>B364+C364-D364</f>
        <v/>
      </c>
    </row>
    <row r="365">
      <c r="A365" s="4" t="n">
        <v>354</v>
      </c>
      <c r="B365" s="8">
        <f>E364</f>
        <v/>
      </c>
      <c r="C365" s="8">
        <f>B365*$B$3/12</f>
        <v/>
      </c>
      <c r="D365" s="8">
        <f>MIN($B$4,B365+C365)</f>
        <v/>
      </c>
      <c r="E365" s="8">
        <f>B365+C365-D365</f>
        <v/>
      </c>
    </row>
    <row r="366">
      <c r="A366" s="4" t="n">
        <v>355</v>
      </c>
      <c r="B366" s="8">
        <f>E365</f>
        <v/>
      </c>
      <c r="C366" s="8">
        <f>B366*$B$3/12</f>
        <v/>
      </c>
      <c r="D366" s="8">
        <f>MIN($B$4,B366+C366)</f>
        <v/>
      </c>
      <c r="E366" s="8">
        <f>B366+C366-D366</f>
        <v/>
      </c>
    </row>
    <row r="367">
      <c r="A367" s="4" t="n">
        <v>356</v>
      </c>
      <c r="B367" s="8">
        <f>E366</f>
        <v/>
      </c>
      <c r="C367" s="8">
        <f>B367*$B$3/12</f>
        <v/>
      </c>
      <c r="D367" s="8">
        <f>MIN($B$4,B367+C367)</f>
        <v/>
      </c>
      <c r="E367" s="8">
        <f>B367+C367-D367</f>
        <v/>
      </c>
    </row>
    <row r="368">
      <c r="A368" s="4" t="n">
        <v>357</v>
      </c>
      <c r="B368" s="8">
        <f>E367</f>
        <v/>
      </c>
      <c r="C368" s="8">
        <f>B368*$B$3/12</f>
        <v/>
      </c>
      <c r="D368" s="8">
        <f>MIN($B$4,B368+C368)</f>
        <v/>
      </c>
      <c r="E368" s="8">
        <f>B368+C368-D368</f>
        <v/>
      </c>
    </row>
    <row r="369">
      <c r="A369" s="4" t="n">
        <v>358</v>
      </c>
      <c r="B369" s="8">
        <f>E368</f>
        <v/>
      </c>
      <c r="C369" s="8">
        <f>B369*$B$3/12</f>
        <v/>
      </c>
      <c r="D369" s="8">
        <f>MIN($B$4,B369+C369)</f>
        <v/>
      </c>
      <c r="E369" s="8">
        <f>B369+C369-D369</f>
        <v/>
      </c>
    </row>
    <row r="370">
      <c r="A370" s="4" t="n">
        <v>359</v>
      </c>
      <c r="B370" s="8">
        <f>E369</f>
        <v/>
      </c>
      <c r="C370" s="8">
        <f>B370*$B$3/12</f>
        <v/>
      </c>
      <c r="D370" s="8">
        <f>MIN($B$4,B370+C370)</f>
        <v/>
      </c>
      <c r="E370" s="8">
        <f>B370+C370-D370</f>
        <v/>
      </c>
    </row>
    <row r="371">
      <c r="A371" s="4" t="n">
        <v>360</v>
      </c>
      <c r="B371" s="8">
        <f>E370</f>
        <v/>
      </c>
      <c r="C371" s="8">
        <f>B371*$B$3/12</f>
        <v/>
      </c>
      <c r="D371" s="8">
        <f>MIN($B$4,B371+C371)</f>
        <v/>
      </c>
      <c r="E371" s="8">
        <f>B371+C371-D371</f>
        <v/>
      </c>
    </row>
    <row r="372">
      <c r="A372" s="4" t="n">
        <v>361</v>
      </c>
      <c r="B372" s="8">
        <f>E371</f>
        <v/>
      </c>
      <c r="C372" s="8">
        <f>B372*$B$3/12</f>
        <v/>
      </c>
      <c r="D372" s="8">
        <f>MIN($B$4,B372+C372)</f>
        <v/>
      </c>
      <c r="E372" s="8">
        <f>B372+C372-D372</f>
        <v/>
      </c>
    </row>
    <row r="373">
      <c r="A373" s="4" t="n">
        <v>362</v>
      </c>
      <c r="B373" s="8">
        <f>E372</f>
        <v/>
      </c>
      <c r="C373" s="8">
        <f>B373*$B$3/12</f>
        <v/>
      </c>
      <c r="D373" s="8">
        <f>MIN($B$4,B373+C373)</f>
        <v/>
      </c>
      <c r="E373" s="8">
        <f>B373+C373-D373</f>
        <v/>
      </c>
    </row>
    <row r="374">
      <c r="A374" s="4" t="n">
        <v>363</v>
      </c>
      <c r="B374" s="8">
        <f>E373</f>
        <v/>
      </c>
      <c r="C374" s="8">
        <f>B374*$B$3/12</f>
        <v/>
      </c>
      <c r="D374" s="8">
        <f>MIN($B$4,B374+C374)</f>
        <v/>
      </c>
      <c r="E374" s="8">
        <f>B374+C374-D374</f>
        <v/>
      </c>
    </row>
    <row r="375">
      <c r="A375" s="4" t="n">
        <v>364</v>
      </c>
      <c r="B375" s="8">
        <f>E374</f>
        <v/>
      </c>
      <c r="C375" s="8">
        <f>B375*$B$3/12</f>
        <v/>
      </c>
      <c r="D375" s="8">
        <f>MIN($B$4,B375+C375)</f>
        <v/>
      </c>
      <c r="E375" s="8">
        <f>B375+C375-D375</f>
        <v/>
      </c>
    </row>
    <row r="376">
      <c r="A376" s="4" t="n">
        <v>365</v>
      </c>
      <c r="B376" s="8">
        <f>E375</f>
        <v/>
      </c>
      <c r="C376" s="8">
        <f>B376*$B$3/12</f>
        <v/>
      </c>
      <c r="D376" s="8">
        <f>MIN($B$4,B376+C376)</f>
        <v/>
      </c>
      <c r="E376" s="8">
        <f>B376+C376-D376</f>
        <v/>
      </c>
    </row>
    <row r="377">
      <c r="A377" s="4" t="n">
        <v>366</v>
      </c>
      <c r="B377" s="8">
        <f>E376</f>
        <v/>
      </c>
      <c r="C377" s="8">
        <f>B377*$B$3/12</f>
        <v/>
      </c>
      <c r="D377" s="8">
        <f>MIN($B$4,B377+C377)</f>
        <v/>
      </c>
      <c r="E377" s="8">
        <f>B377+C377-D377</f>
        <v/>
      </c>
    </row>
    <row r="378">
      <c r="A378" s="4" t="n">
        <v>367</v>
      </c>
      <c r="B378" s="8">
        <f>E377</f>
        <v/>
      </c>
      <c r="C378" s="8">
        <f>B378*$B$3/12</f>
        <v/>
      </c>
      <c r="D378" s="8">
        <f>MIN($B$4,B378+C378)</f>
        <v/>
      </c>
      <c r="E378" s="8">
        <f>B378+C378-D378</f>
        <v/>
      </c>
    </row>
    <row r="379">
      <c r="A379" s="4" t="n">
        <v>368</v>
      </c>
      <c r="B379" s="8">
        <f>E378</f>
        <v/>
      </c>
      <c r="C379" s="8">
        <f>B379*$B$3/12</f>
        <v/>
      </c>
      <c r="D379" s="8">
        <f>MIN($B$4,B379+C379)</f>
        <v/>
      </c>
      <c r="E379" s="8">
        <f>B379+C379-D379</f>
        <v/>
      </c>
    </row>
    <row r="380">
      <c r="A380" s="4" t="n">
        <v>369</v>
      </c>
      <c r="B380" s="8">
        <f>E379</f>
        <v/>
      </c>
      <c r="C380" s="8">
        <f>B380*$B$3/12</f>
        <v/>
      </c>
      <c r="D380" s="8">
        <f>MIN($B$4,B380+C380)</f>
        <v/>
      </c>
      <c r="E380" s="8">
        <f>B380+C380-D380</f>
        <v/>
      </c>
    </row>
    <row r="381">
      <c r="A381" s="4" t="n">
        <v>370</v>
      </c>
      <c r="B381" s="8">
        <f>E380</f>
        <v/>
      </c>
      <c r="C381" s="8">
        <f>B381*$B$3/12</f>
        <v/>
      </c>
      <c r="D381" s="8">
        <f>MIN($B$4,B381+C381)</f>
        <v/>
      </c>
      <c r="E381" s="8">
        <f>B381+C381-D381</f>
        <v/>
      </c>
    </row>
    <row r="382">
      <c r="A382" s="4" t="n">
        <v>371</v>
      </c>
      <c r="B382" s="8">
        <f>E381</f>
        <v/>
      </c>
      <c r="C382" s="8">
        <f>B382*$B$3/12</f>
        <v/>
      </c>
      <c r="D382" s="8">
        <f>MIN($B$4,B382+C382)</f>
        <v/>
      </c>
      <c r="E382" s="8">
        <f>B382+C382-D382</f>
        <v/>
      </c>
    </row>
    <row r="383">
      <c r="A383" s="4" t="n">
        <v>372</v>
      </c>
      <c r="B383" s="8">
        <f>E382</f>
        <v/>
      </c>
      <c r="C383" s="8">
        <f>B383*$B$3/12</f>
        <v/>
      </c>
      <c r="D383" s="8">
        <f>MIN($B$4,B383+C383)</f>
        <v/>
      </c>
      <c r="E383" s="8">
        <f>B383+C383-D383</f>
        <v/>
      </c>
    </row>
    <row r="384">
      <c r="A384" s="4" t="n">
        <v>373</v>
      </c>
      <c r="B384" s="8">
        <f>E383</f>
        <v/>
      </c>
      <c r="C384" s="8">
        <f>B384*$B$3/12</f>
        <v/>
      </c>
      <c r="D384" s="8">
        <f>MIN($B$4,B384+C384)</f>
        <v/>
      </c>
      <c r="E384" s="8">
        <f>B384+C384-D384</f>
        <v/>
      </c>
    </row>
    <row r="385">
      <c r="A385" s="4" t="n">
        <v>374</v>
      </c>
      <c r="B385" s="8">
        <f>E384</f>
        <v/>
      </c>
      <c r="C385" s="8">
        <f>B385*$B$3/12</f>
        <v/>
      </c>
      <c r="D385" s="8">
        <f>MIN($B$4,B385+C385)</f>
        <v/>
      </c>
      <c r="E385" s="8">
        <f>B385+C385-D385</f>
        <v/>
      </c>
    </row>
    <row r="386">
      <c r="A386" s="4" t="n">
        <v>375</v>
      </c>
      <c r="B386" s="8">
        <f>E385</f>
        <v/>
      </c>
      <c r="C386" s="8">
        <f>B386*$B$3/12</f>
        <v/>
      </c>
      <c r="D386" s="8">
        <f>MIN($B$4,B386+C386)</f>
        <v/>
      </c>
      <c r="E386" s="8">
        <f>B386+C386-D386</f>
        <v/>
      </c>
    </row>
    <row r="387">
      <c r="A387" s="4" t="n">
        <v>376</v>
      </c>
      <c r="B387" s="8">
        <f>E386</f>
        <v/>
      </c>
      <c r="C387" s="8">
        <f>B387*$B$3/12</f>
        <v/>
      </c>
      <c r="D387" s="8">
        <f>MIN($B$4,B387+C387)</f>
        <v/>
      </c>
      <c r="E387" s="8">
        <f>B387+C387-D387</f>
        <v/>
      </c>
    </row>
    <row r="388">
      <c r="A388" s="4" t="n">
        <v>377</v>
      </c>
      <c r="B388" s="8">
        <f>E387</f>
        <v/>
      </c>
      <c r="C388" s="8">
        <f>B388*$B$3/12</f>
        <v/>
      </c>
      <c r="D388" s="8">
        <f>MIN($B$4,B388+C388)</f>
        <v/>
      </c>
      <c r="E388" s="8">
        <f>B388+C388-D388</f>
        <v/>
      </c>
    </row>
    <row r="389">
      <c r="A389" s="4" t="n">
        <v>378</v>
      </c>
      <c r="B389" s="8">
        <f>E388</f>
        <v/>
      </c>
      <c r="C389" s="8">
        <f>B389*$B$3/12</f>
        <v/>
      </c>
      <c r="D389" s="8">
        <f>MIN($B$4,B389+C389)</f>
        <v/>
      </c>
      <c r="E389" s="8">
        <f>B389+C389-D389</f>
        <v/>
      </c>
    </row>
    <row r="390">
      <c r="A390" s="4" t="n">
        <v>379</v>
      </c>
      <c r="B390" s="8">
        <f>E389</f>
        <v/>
      </c>
      <c r="C390" s="8">
        <f>B390*$B$3/12</f>
        <v/>
      </c>
      <c r="D390" s="8">
        <f>MIN($B$4,B390+C390)</f>
        <v/>
      </c>
      <c r="E390" s="8">
        <f>B390+C390-D390</f>
        <v/>
      </c>
    </row>
    <row r="391">
      <c r="A391" s="4" t="n">
        <v>380</v>
      </c>
      <c r="B391" s="8">
        <f>E390</f>
        <v/>
      </c>
      <c r="C391" s="8">
        <f>B391*$B$3/12</f>
        <v/>
      </c>
      <c r="D391" s="8">
        <f>MIN($B$4,B391+C391)</f>
        <v/>
      </c>
      <c r="E391" s="8">
        <f>B391+C391-D391</f>
        <v/>
      </c>
    </row>
    <row r="392">
      <c r="A392" s="4" t="n">
        <v>381</v>
      </c>
      <c r="B392" s="8">
        <f>E391</f>
        <v/>
      </c>
      <c r="C392" s="8">
        <f>B392*$B$3/12</f>
        <v/>
      </c>
      <c r="D392" s="8">
        <f>MIN($B$4,B392+C392)</f>
        <v/>
      </c>
      <c r="E392" s="8">
        <f>B392+C392-D392</f>
        <v/>
      </c>
    </row>
    <row r="393">
      <c r="A393" s="4" t="n">
        <v>382</v>
      </c>
      <c r="B393" s="8">
        <f>E392</f>
        <v/>
      </c>
      <c r="C393" s="8">
        <f>B393*$B$3/12</f>
        <v/>
      </c>
      <c r="D393" s="8">
        <f>MIN($B$4,B393+C393)</f>
        <v/>
      </c>
      <c r="E393" s="8">
        <f>B393+C393-D393</f>
        <v/>
      </c>
    </row>
    <row r="394">
      <c r="A394" s="4" t="n">
        <v>383</v>
      </c>
      <c r="B394" s="8">
        <f>E393</f>
        <v/>
      </c>
      <c r="C394" s="8">
        <f>B394*$B$3/12</f>
        <v/>
      </c>
      <c r="D394" s="8">
        <f>MIN($B$4,B394+C394)</f>
        <v/>
      </c>
      <c r="E394" s="8">
        <f>B394+C394-D394</f>
        <v/>
      </c>
    </row>
    <row r="395">
      <c r="A395" s="4" t="n">
        <v>384</v>
      </c>
      <c r="B395" s="8">
        <f>E394</f>
        <v/>
      </c>
      <c r="C395" s="8">
        <f>B395*$B$3/12</f>
        <v/>
      </c>
      <c r="D395" s="8">
        <f>MIN($B$4,B395+C395)</f>
        <v/>
      </c>
      <c r="E395" s="8">
        <f>B395+C395-D395</f>
        <v/>
      </c>
    </row>
    <row r="396">
      <c r="A396" s="4" t="n">
        <v>385</v>
      </c>
      <c r="B396" s="8">
        <f>E395</f>
        <v/>
      </c>
      <c r="C396" s="8">
        <f>B396*$B$3/12</f>
        <v/>
      </c>
      <c r="D396" s="8">
        <f>MIN($B$4,B396+C396)</f>
        <v/>
      </c>
      <c r="E396" s="8">
        <f>B396+C396-D396</f>
        <v/>
      </c>
    </row>
    <row r="397">
      <c r="A397" s="4" t="n">
        <v>386</v>
      </c>
      <c r="B397" s="8">
        <f>E396</f>
        <v/>
      </c>
      <c r="C397" s="8">
        <f>B397*$B$3/12</f>
        <v/>
      </c>
      <c r="D397" s="8">
        <f>MIN($B$4,B397+C397)</f>
        <v/>
      </c>
      <c r="E397" s="8">
        <f>B397+C397-D397</f>
        <v/>
      </c>
    </row>
    <row r="398">
      <c r="A398" s="4" t="n">
        <v>387</v>
      </c>
      <c r="B398" s="8">
        <f>E397</f>
        <v/>
      </c>
      <c r="C398" s="8">
        <f>B398*$B$3/12</f>
        <v/>
      </c>
      <c r="D398" s="8">
        <f>MIN($B$4,B398+C398)</f>
        <v/>
      </c>
      <c r="E398" s="8">
        <f>B398+C398-D398</f>
        <v/>
      </c>
    </row>
    <row r="399">
      <c r="A399" s="4" t="n">
        <v>388</v>
      </c>
      <c r="B399" s="8">
        <f>E398</f>
        <v/>
      </c>
      <c r="C399" s="8">
        <f>B399*$B$3/12</f>
        <v/>
      </c>
      <c r="D399" s="8">
        <f>MIN($B$4,B399+C399)</f>
        <v/>
      </c>
      <c r="E399" s="8">
        <f>B399+C399-D399</f>
        <v/>
      </c>
    </row>
    <row r="400">
      <c r="A400" s="4" t="n">
        <v>389</v>
      </c>
      <c r="B400" s="8">
        <f>E399</f>
        <v/>
      </c>
      <c r="C400" s="8">
        <f>B400*$B$3/12</f>
        <v/>
      </c>
      <c r="D400" s="8">
        <f>MIN($B$4,B400+C400)</f>
        <v/>
      </c>
      <c r="E400" s="8">
        <f>B400+C400-D400</f>
        <v/>
      </c>
    </row>
    <row r="401">
      <c r="A401" s="4" t="n">
        <v>390</v>
      </c>
      <c r="B401" s="8">
        <f>E400</f>
        <v/>
      </c>
      <c r="C401" s="8">
        <f>B401*$B$3/12</f>
        <v/>
      </c>
      <c r="D401" s="8">
        <f>MIN($B$4,B401+C401)</f>
        <v/>
      </c>
      <c r="E401" s="8">
        <f>B401+C401-D401</f>
        <v/>
      </c>
    </row>
    <row r="402">
      <c r="A402" s="4" t="n">
        <v>391</v>
      </c>
      <c r="B402" s="8">
        <f>E401</f>
        <v/>
      </c>
      <c r="C402" s="8">
        <f>B402*$B$3/12</f>
        <v/>
      </c>
      <c r="D402" s="8">
        <f>MIN($B$4,B402+C402)</f>
        <v/>
      </c>
      <c r="E402" s="8">
        <f>B402+C402-D402</f>
        <v/>
      </c>
    </row>
    <row r="403">
      <c r="A403" s="4" t="n">
        <v>392</v>
      </c>
      <c r="B403" s="8">
        <f>E402</f>
        <v/>
      </c>
      <c r="C403" s="8">
        <f>B403*$B$3/12</f>
        <v/>
      </c>
      <c r="D403" s="8">
        <f>MIN($B$4,B403+C403)</f>
        <v/>
      </c>
      <c r="E403" s="8">
        <f>B403+C403-D403</f>
        <v/>
      </c>
    </row>
    <row r="404">
      <c r="A404" s="4" t="n">
        <v>393</v>
      </c>
      <c r="B404" s="8">
        <f>E403</f>
        <v/>
      </c>
      <c r="C404" s="8">
        <f>B404*$B$3/12</f>
        <v/>
      </c>
      <c r="D404" s="8">
        <f>MIN($B$4,B404+C404)</f>
        <v/>
      </c>
      <c r="E404" s="8">
        <f>B404+C404-D404</f>
        <v/>
      </c>
    </row>
    <row r="405">
      <c r="A405" s="4" t="n">
        <v>394</v>
      </c>
      <c r="B405" s="8">
        <f>E404</f>
        <v/>
      </c>
      <c r="C405" s="8">
        <f>B405*$B$3/12</f>
        <v/>
      </c>
      <c r="D405" s="8">
        <f>MIN($B$4,B405+C405)</f>
        <v/>
      </c>
      <c r="E405" s="8">
        <f>B405+C405-D405</f>
        <v/>
      </c>
    </row>
    <row r="406">
      <c r="A406" s="4" t="n">
        <v>395</v>
      </c>
      <c r="B406" s="8">
        <f>E405</f>
        <v/>
      </c>
      <c r="C406" s="8">
        <f>B406*$B$3/12</f>
        <v/>
      </c>
      <c r="D406" s="8">
        <f>MIN($B$4,B406+C406)</f>
        <v/>
      </c>
      <c r="E406" s="8">
        <f>B406+C406-D406</f>
        <v/>
      </c>
    </row>
    <row r="407">
      <c r="A407" s="4" t="n">
        <v>396</v>
      </c>
      <c r="B407" s="8">
        <f>E406</f>
        <v/>
      </c>
      <c r="C407" s="8">
        <f>B407*$B$3/12</f>
        <v/>
      </c>
      <c r="D407" s="8">
        <f>MIN($B$4,B407+C407)</f>
        <v/>
      </c>
      <c r="E407" s="8">
        <f>B407+C407-D407</f>
        <v/>
      </c>
    </row>
    <row r="408">
      <c r="A408" s="4" t="n">
        <v>397</v>
      </c>
      <c r="B408" s="8">
        <f>E407</f>
        <v/>
      </c>
      <c r="C408" s="8">
        <f>B408*$B$3/12</f>
        <v/>
      </c>
      <c r="D408" s="8">
        <f>MIN($B$4,B408+C408)</f>
        <v/>
      </c>
      <c r="E408" s="8">
        <f>B408+C408-D408</f>
        <v/>
      </c>
    </row>
    <row r="409">
      <c r="A409" s="4" t="n">
        <v>398</v>
      </c>
      <c r="B409" s="8">
        <f>E408</f>
        <v/>
      </c>
      <c r="C409" s="8">
        <f>B409*$B$3/12</f>
        <v/>
      </c>
      <c r="D409" s="8">
        <f>MIN($B$4,B409+C409)</f>
        <v/>
      </c>
      <c r="E409" s="8">
        <f>B409+C409-D409</f>
        <v/>
      </c>
    </row>
    <row r="410">
      <c r="A410" s="4" t="n">
        <v>399</v>
      </c>
      <c r="B410" s="8">
        <f>E409</f>
        <v/>
      </c>
      <c r="C410" s="8">
        <f>B410*$B$3/12</f>
        <v/>
      </c>
      <c r="D410" s="8">
        <f>MIN($B$4,B410+C410)</f>
        <v/>
      </c>
      <c r="E410" s="8">
        <f>B410+C410-D410</f>
        <v/>
      </c>
    </row>
    <row r="411">
      <c r="A411" s="4" t="n">
        <v>400</v>
      </c>
      <c r="B411" s="8">
        <f>E410</f>
        <v/>
      </c>
      <c r="C411" s="8">
        <f>B411*$B$3/12</f>
        <v/>
      </c>
      <c r="D411" s="8">
        <f>MIN($B$4,B411+C411)</f>
        <v/>
      </c>
      <c r="E411" s="8">
        <f>B411+C411-D411</f>
        <v/>
      </c>
    </row>
    <row r="412">
      <c r="A412" s="4" t="n">
        <v>401</v>
      </c>
      <c r="B412" s="8">
        <f>E411</f>
        <v/>
      </c>
      <c r="C412" s="8">
        <f>B412*$B$3/12</f>
        <v/>
      </c>
      <c r="D412" s="8">
        <f>MIN($B$4,B412+C412)</f>
        <v/>
      </c>
      <c r="E412" s="8">
        <f>B412+C412-D412</f>
        <v/>
      </c>
    </row>
    <row r="413">
      <c r="A413" s="4" t="n">
        <v>402</v>
      </c>
      <c r="B413" s="8">
        <f>E412</f>
        <v/>
      </c>
      <c r="C413" s="8">
        <f>B413*$B$3/12</f>
        <v/>
      </c>
      <c r="D413" s="8">
        <f>MIN($B$4,B413+C413)</f>
        <v/>
      </c>
      <c r="E413" s="8">
        <f>B413+C413-D413</f>
        <v/>
      </c>
    </row>
    <row r="414">
      <c r="A414" s="4" t="n">
        <v>403</v>
      </c>
      <c r="B414" s="8">
        <f>E413</f>
        <v/>
      </c>
      <c r="C414" s="8">
        <f>B414*$B$3/12</f>
        <v/>
      </c>
      <c r="D414" s="8">
        <f>MIN($B$4,B414+C414)</f>
        <v/>
      </c>
      <c r="E414" s="8">
        <f>B414+C414-D414</f>
        <v/>
      </c>
    </row>
    <row r="415">
      <c r="A415" s="4" t="n">
        <v>404</v>
      </c>
      <c r="B415" s="8">
        <f>E414</f>
        <v/>
      </c>
      <c r="C415" s="8">
        <f>B415*$B$3/12</f>
        <v/>
      </c>
      <c r="D415" s="8">
        <f>MIN($B$4,B415+C415)</f>
        <v/>
      </c>
      <c r="E415" s="8">
        <f>B415+C415-D415</f>
        <v/>
      </c>
    </row>
    <row r="416">
      <c r="A416" s="4" t="n">
        <v>405</v>
      </c>
      <c r="B416" s="8">
        <f>E415</f>
        <v/>
      </c>
      <c r="C416" s="8">
        <f>B416*$B$3/12</f>
        <v/>
      </c>
      <c r="D416" s="8">
        <f>MIN($B$4,B416+C416)</f>
        <v/>
      </c>
      <c r="E416" s="8">
        <f>B416+C416-D416</f>
        <v/>
      </c>
    </row>
    <row r="417">
      <c r="A417" s="4" t="n">
        <v>406</v>
      </c>
      <c r="B417" s="8">
        <f>E416</f>
        <v/>
      </c>
      <c r="C417" s="8">
        <f>B417*$B$3/12</f>
        <v/>
      </c>
      <c r="D417" s="8">
        <f>MIN($B$4,B417+C417)</f>
        <v/>
      </c>
      <c r="E417" s="8">
        <f>B417+C417-D417</f>
        <v/>
      </c>
    </row>
    <row r="418">
      <c r="A418" s="4" t="n">
        <v>407</v>
      </c>
      <c r="B418" s="8">
        <f>E417</f>
        <v/>
      </c>
      <c r="C418" s="8">
        <f>B418*$B$3/12</f>
        <v/>
      </c>
      <c r="D418" s="8">
        <f>MIN($B$4,B418+C418)</f>
        <v/>
      </c>
      <c r="E418" s="8">
        <f>B418+C418-D418</f>
        <v/>
      </c>
    </row>
    <row r="419">
      <c r="A419" s="4" t="n">
        <v>408</v>
      </c>
      <c r="B419" s="8">
        <f>E418</f>
        <v/>
      </c>
      <c r="C419" s="8">
        <f>B419*$B$3/12</f>
        <v/>
      </c>
      <c r="D419" s="8">
        <f>MIN($B$4,B419+C419)</f>
        <v/>
      </c>
      <c r="E419" s="8">
        <f>B419+C419-D419</f>
        <v/>
      </c>
    </row>
    <row r="420">
      <c r="A420" s="4" t="n">
        <v>409</v>
      </c>
      <c r="B420" s="8">
        <f>E419</f>
        <v/>
      </c>
      <c r="C420" s="8">
        <f>B420*$B$3/12</f>
        <v/>
      </c>
      <c r="D420" s="8">
        <f>MIN($B$4,B420+C420)</f>
        <v/>
      </c>
      <c r="E420" s="8">
        <f>B420+C420-D420</f>
        <v/>
      </c>
    </row>
    <row r="421">
      <c r="A421" s="4" t="n">
        <v>410</v>
      </c>
      <c r="B421" s="8">
        <f>E420</f>
        <v/>
      </c>
      <c r="C421" s="8">
        <f>B421*$B$3/12</f>
        <v/>
      </c>
      <c r="D421" s="8">
        <f>MIN($B$4,B421+C421)</f>
        <v/>
      </c>
      <c r="E421" s="8">
        <f>B421+C421-D421</f>
        <v/>
      </c>
    </row>
    <row r="422">
      <c r="A422" s="4" t="n">
        <v>411</v>
      </c>
      <c r="B422" s="8">
        <f>E421</f>
        <v/>
      </c>
      <c r="C422" s="8">
        <f>B422*$B$3/12</f>
        <v/>
      </c>
      <c r="D422" s="8">
        <f>MIN($B$4,B422+C422)</f>
        <v/>
      </c>
      <c r="E422" s="8">
        <f>B422+C422-D422</f>
        <v/>
      </c>
    </row>
    <row r="423">
      <c r="A423" s="4" t="n">
        <v>412</v>
      </c>
      <c r="B423" s="8">
        <f>E422</f>
        <v/>
      </c>
      <c r="C423" s="8">
        <f>B423*$B$3/12</f>
        <v/>
      </c>
      <c r="D423" s="8">
        <f>MIN($B$4,B423+C423)</f>
        <v/>
      </c>
      <c r="E423" s="8">
        <f>B423+C423-D423</f>
        <v/>
      </c>
    </row>
    <row r="424">
      <c r="A424" s="4" t="n">
        <v>413</v>
      </c>
      <c r="B424" s="8">
        <f>E423</f>
        <v/>
      </c>
      <c r="C424" s="8">
        <f>B424*$B$3/12</f>
        <v/>
      </c>
      <c r="D424" s="8">
        <f>MIN($B$4,B424+C424)</f>
        <v/>
      </c>
      <c r="E424" s="8">
        <f>B424+C424-D424</f>
        <v/>
      </c>
    </row>
    <row r="425">
      <c r="A425" s="4" t="n">
        <v>414</v>
      </c>
      <c r="B425" s="8">
        <f>E424</f>
        <v/>
      </c>
      <c r="C425" s="8">
        <f>B425*$B$3/12</f>
        <v/>
      </c>
      <c r="D425" s="8">
        <f>MIN($B$4,B425+C425)</f>
        <v/>
      </c>
      <c r="E425" s="8">
        <f>B425+C425-D425</f>
        <v/>
      </c>
    </row>
    <row r="426">
      <c r="A426" s="4" t="n">
        <v>415</v>
      </c>
      <c r="B426" s="8">
        <f>E425</f>
        <v/>
      </c>
      <c r="C426" s="8">
        <f>B426*$B$3/12</f>
        <v/>
      </c>
      <c r="D426" s="8">
        <f>MIN($B$4,B426+C426)</f>
        <v/>
      </c>
      <c r="E426" s="8">
        <f>B426+C426-D426</f>
        <v/>
      </c>
    </row>
    <row r="427">
      <c r="A427" s="4" t="n">
        <v>416</v>
      </c>
      <c r="B427" s="8">
        <f>E426</f>
        <v/>
      </c>
      <c r="C427" s="8">
        <f>B427*$B$3/12</f>
        <v/>
      </c>
      <c r="D427" s="8">
        <f>MIN($B$4,B427+C427)</f>
        <v/>
      </c>
      <c r="E427" s="8">
        <f>B427+C427-D427</f>
        <v/>
      </c>
    </row>
    <row r="428">
      <c r="A428" s="4" t="n">
        <v>417</v>
      </c>
      <c r="B428" s="8">
        <f>E427</f>
        <v/>
      </c>
      <c r="C428" s="8">
        <f>B428*$B$3/12</f>
        <v/>
      </c>
      <c r="D428" s="8">
        <f>MIN($B$4,B428+C428)</f>
        <v/>
      </c>
      <c r="E428" s="8">
        <f>B428+C428-D428</f>
        <v/>
      </c>
    </row>
    <row r="429">
      <c r="A429" s="4" t="n">
        <v>418</v>
      </c>
      <c r="B429" s="8">
        <f>E428</f>
        <v/>
      </c>
      <c r="C429" s="8">
        <f>B429*$B$3/12</f>
        <v/>
      </c>
      <c r="D429" s="8">
        <f>MIN($B$4,B429+C429)</f>
        <v/>
      </c>
      <c r="E429" s="8">
        <f>B429+C429-D429</f>
        <v/>
      </c>
    </row>
    <row r="430">
      <c r="A430" s="4" t="n">
        <v>419</v>
      </c>
      <c r="B430" s="8">
        <f>E429</f>
        <v/>
      </c>
      <c r="C430" s="8">
        <f>B430*$B$3/12</f>
        <v/>
      </c>
      <c r="D430" s="8">
        <f>MIN($B$4,B430+C430)</f>
        <v/>
      </c>
      <c r="E430" s="8">
        <f>B430+C430-D430</f>
        <v/>
      </c>
    </row>
    <row r="431">
      <c r="A431" s="4" t="n">
        <v>420</v>
      </c>
      <c r="B431" s="8">
        <f>E430</f>
        <v/>
      </c>
      <c r="C431" s="8">
        <f>B431*$B$3/12</f>
        <v/>
      </c>
      <c r="D431" s="8">
        <f>MIN($B$4,B431+C431)</f>
        <v/>
      </c>
      <c r="E431" s="8">
        <f>B431+C431-D431</f>
        <v/>
      </c>
    </row>
    <row r="432">
      <c r="A432" s="4" t="n">
        <v>421</v>
      </c>
      <c r="B432" s="8">
        <f>E431</f>
        <v/>
      </c>
      <c r="C432" s="8">
        <f>B432*$B$3/12</f>
        <v/>
      </c>
      <c r="D432" s="8">
        <f>MIN($B$4,B432+C432)</f>
        <v/>
      </c>
      <c r="E432" s="8">
        <f>B432+C432-D432</f>
        <v/>
      </c>
    </row>
    <row r="433">
      <c r="A433" s="4" t="n">
        <v>422</v>
      </c>
      <c r="B433" s="8">
        <f>E432</f>
        <v/>
      </c>
      <c r="C433" s="8">
        <f>B433*$B$3/12</f>
        <v/>
      </c>
      <c r="D433" s="8">
        <f>MIN($B$4,B433+C433)</f>
        <v/>
      </c>
      <c r="E433" s="8">
        <f>B433+C433-D433</f>
        <v/>
      </c>
    </row>
    <row r="434">
      <c r="A434" s="4" t="n">
        <v>423</v>
      </c>
      <c r="B434" s="8">
        <f>E433</f>
        <v/>
      </c>
      <c r="C434" s="8">
        <f>B434*$B$3/12</f>
        <v/>
      </c>
      <c r="D434" s="8">
        <f>MIN($B$4,B434+C434)</f>
        <v/>
      </c>
      <c r="E434" s="8">
        <f>B434+C434-D434</f>
        <v/>
      </c>
    </row>
    <row r="435">
      <c r="A435" s="4" t="n">
        <v>424</v>
      </c>
      <c r="B435" s="8">
        <f>E434</f>
        <v/>
      </c>
      <c r="C435" s="8">
        <f>B435*$B$3/12</f>
        <v/>
      </c>
      <c r="D435" s="8">
        <f>MIN($B$4,B435+C435)</f>
        <v/>
      </c>
      <c r="E435" s="8">
        <f>B435+C435-D435</f>
        <v/>
      </c>
    </row>
    <row r="436">
      <c r="A436" s="4" t="n">
        <v>425</v>
      </c>
      <c r="B436" s="8">
        <f>E435</f>
        <v/>
      </c>
      <c r="C436" s="8">
        <f>B436*$B$3/12</f>
        <v/>
      </c>
      <c r="D436" s="8">
        <f>MIN($B$4,B436+C436)</f>
        <v/>
      </c>
      <c r="E436" s="8">
        <f>B436+C436-D436</f>
        <v/>
      </c>
    </row>
    <row r="437">
      <c r="A437" s="4" t="n">
        <v>426</v>
      </c>
      <c r="B437" s="8">
        <f>E436</f>
        <v/>
      </c>
      <c r="C437" s="8">
        <f>B437*$B$3/12</f>
        <v/>
      </c>
      <c r="D437" s="8">
        <f>MIN($B$4,B437+C437)</f>
        <v/>
      </c>
      <c r="E437" s="8">
        <f>B437+C437-D437</f>
        <v/>
      </c>
    </row>
    <row r="438">
      <c r="A438" s="4" t="n">
        <v>427</v>
      </c>
      <c r="B438" s="8">
        <f>E437</f>
        <v/>
      </c>
      <c r="C438" s="8">
        <f>B438*$B$3/12</f>
        <v/>
      </c>
      <c r="D438" s="8">
        <f>MIN($B$4,B438+C438)</f>
        <v/>
      </c>
      <c r="E438" s="8">
        <f>B438+C438-D438</f>
        <v/>
      </c>
    </row>
    <row r="439">
      <c r="A439" s="4" t="n">
        <v>428</v>
      </c>
      <c r="B439" s="8">
        <f>E438</f>
        <v/>
      </c>
      <c r="C439" s="8">
        <f>B439*$B$3/12</f>
        <v/>
      </c>
      <c r="D439" s="8">
        <f>MIN($B$4,B439+C439)</f>
        <v/>
      </c>
      <c r="E439" s="8">
        <f>B439+C439-D439</f>
        <v/>
      </c>
    </row>
    <row r="440">
      <c r="A440" s="4" t="n">
        <v>429</v>
      </c>
      <c r="B440" s="8">
        <f>E439</f>
        <v/>
      </c>
      <c r="C440" s="8">
        <f>B440*$B$3/12</f>
        <v/>
      </c>
      <c r="D440" s="8">
        <f>MIN($B$4,B440+C440)</f>
        <v/>
      </c>
      <c r="E440" s="8">
        <f>B440+C440-D440</f>
        <v/>
      </c>
    </row>
    <row r="441">
      <c r="A441" s="4" t="n">
        <v>430</v>
      </c>
      <c r="B441" s="8">
        <f>E440</f>
        <v/>
      </c>
      <c r="C441" s="8">
        <f>B441*$B$3/12</f>
        <v/>
      </c>
      <c r="D441" s="8">
        <f>MIN($B$4,B441+C441)</f>
        <v/>
      </c>
      <c r="E441" s="8">
        <f>B441+C441-D441</f>
        <v/>
      </c>
    </row>
    <row r="442">
      <c r="A442" s="4" t="n">
        <v>431</v>
      </c>
      <c r="B442" s="8">
        <f>E441</f>
        <v/>
      </c>
      <c r="C442" s="8">
        <f>B442*$B$3/12</f>
        <v/>
      </c>
      <c r="D442" s="8">
        <f>MIN($B$4,B442+C442)</f>
        <v/>
      </c>
      <c r="E442" s="8">
        <f>B442+C442-D442</f>
        <v/>
      </c>
    </row>
    <row r="443">
      <c r="A443" s="4" t="n">
        <v>432</v>
      </c>
      <c r="B443" s="8">
        <f>E442</f>
        <v/>
      </c>
      <c r="C443" s="8">
        <f>B443*$B$3/12</f>
        <v/>
      </c>
      <c r="D443" s="8">
        <f>MIN($B$4,B443+C443)</f>
        <v/>
      </c>
      <c r="E443" s="8">
        <f>B443+C443-D443</f>
        <v/>
      </c>
    </row>
    <row r="444">
      <c r="A444" s="4" t="n">
        <v>433</v>
      </c>
      <c r="B444" s="8">
        <f>E443</f>
        <v/>
      </c>
      <c r="C444" s="8">
        <f>B444*$B$3/12</f>
        <v/>
      </c>
      <c r="D444" s="8">
        <f>MIN($B$4,B444+C444)</f>
        <v/>
      </c>
      <c r="E444" s="8">
        <f>B444+C444-D444</f>
        <v/>
      </c>
    </row>
    <row r="445">
      <c r="A445" s="4" t="n">
        <v>434</v>
      </c>
      <c r="B445" s="8">
        <f>E444</f>
        <v/>
      </c>
      <c r="C445" s="8">
        <f>B445*$B$3/12</f>
        <v/>
      </c>
      <c r="D445" s="8">
        <f>MIN($B$4,B445+C445)</f>
        <v/>
      </c>
      <c r="E445" s="8">
        <f>B445+C445-D445</f>
        <v/>
      </c>
    </row>
    <row r="446">
      <c r="A446" s="4" t="n">
        <v>435</v>
      </c>
      <c r="B446" s="8">
        <f>E445</f>
        <v/>
      </c>
      <c r="C446" s="8">
        <f>B446*$B$3/12</f>
        <v/>
      </c>
      <c r="D446" s="8">
        <f>MIN($B$4,B446+C446)</f>
        <v/>
      </c>
      <c r="E446" s="8">
        <f>B446+C446-D446</f>
        <v/>
      </c>
    </row>
    <row r="447">
      <c r="A447" s="4" t="n">
        <v>436</v>
      </c>
      <c r="B447" s="8">
        <f>E446</f>
        <v/>
      </c>
      <c r="C447" s="8">
        <f>B447*$B$3/12</f>
        <v/>
      </c>
      <c r="D447" s="8">
        <f>MIN($B$4,B447+C447)</f>
        <v/>
      </c>
      <c r="E447" s="8">
        <f>B447+C447-D447</f>
        <v/>
      </c>
    </row>
    <row r="448">
      <c r="A448" s="4" t="n">
        <v>437</v>
      </c>
      <c r="B448" s="8">
        <f>E447</f>
        <v/>
      </c>
      <c r="C448" s="8">
        <f>B448*$B$3/12</f>
        <v/>
      </c>
      <c r="D448" s="8">
        <f>MIN($B$4,B448+C448)</f>
        <v/>
      </c>
      <c r="E448" s="8">
        <f>B448+C448-D448</f>
        <v/>
      </c>
    </row>
    <row r="449">
      <c r="A449" s="4" t="n">
        <v>438</v>
      </c>
      <c r="B449" s="8">
        <f>E448</f>
        <v/>
      </c>
      <c r="C449" s="8">
        <f>B449*$B$3/12</f>
        <v/>
      </c>
      <c r="D449" s="8">
        <f>MIN($B$4,B449+C449)</f>
        <v/>
      </c>
      <c r="E449" s="8">
        <f>B449+C449-D449</f>
        <v/>
      </c>
    </row>
    <row r="450">
      <c r="A450" s="4" t="n">
        <v>439</v>
      </c>
      <c r="B450" s="8">
        <f>E449</f>
        <v/>
      </c>
      <c r="C450" s="8">
        <f>B450*$B$3/12</f>
        <v/>
      </c>
      <c r="D450" s="8">
        <f>MIN($B$4,B450+C450)</f>
        <v/>
      </c>
      <c r="E450" s="8">
        <f>B450+C450-D450</f>
        <v/>
      </c>
    </row>
    <row r="451">
      <c r="A451" s="4" t="n">
        <v>440</v>
      </c>
      <c r="B451" s="8">
        <f>E450</f>
        <v/>
      </c>
      <c r="C451" s="8">
        <f>B451*$B$3/12</f>
        <v/>
      </c>
      <c r="D451" s="8">
        <f>MIN($B$4,B451+C451)</f>
        <v/>
      </c>
      <c r="E451" s="8">
        <f>B451+C451-D451</f>
        <v/>
      </c>
    </row>
    <row r="452">
      <c r="A452" s="4" t="n">
        <v>441</v>
      </c>
      <c r="B452" s="8">
        <f>E451</f>
        <v/>
      </c>
      <c r="C452" s="8">
        <f>B452*$B$3/12</f>
        <v/>
      </c>
      <c r="D452" s="8">
        <f>MIN($B$4,B452+C452)</f>
        <v/>
      </c>
      <c r="E452" s="8">
        <f>B452+C452-D452</f>
        <v/>
      </c>
    </row>
    <row r="453">
      <c r="A453" s="4" t="n">
        <v>442</v>
      </c>
      <c r="B453" s="8">
        <f>E452</f>
        <v/>
      </c>
      <c r="C453" s="8">
        <f>B453*$B$3/12</f>
        <v/>
      </c>
      <c r="D453" s="8">
        <f>MIN($B$4,B453+C453)</f>
        <v/>
      </c>
      <c r="E453" s="8">
        <f>B453+C453-D453</f>
        <v/>
      </c>
    </row>
    <row r="454">
      <c r="A454" s="4" t="n">
        <v>443</v>
      </c>
      <c r="B454" s="8">
        <f>E453</f>
        <v/>
      </c>
      <c r="C454" s="8">
        <f>B454*$B$3/12</f>
        <v/>
      </c>
      <c r="D454" s="8">
        <f>MIN($B$4,B454+C454)</f>
        <v/>
      </c>
      <c r="E454" s="8">
        <f>B454+C454-D454</f>
        <v/>
      </c>
    </row>
    <row r="455">
      <c r="A455" s="4" t="n">
        <v>444</v>
      </c>
      <c r="B455" s="8">
        <f>E454</f>
        <v/>
      </c>
      <c r="C455" s="8">
        <f>B455*$B$3/12</f>
        <v/>
      </c>
      <c r="D455" s="8">
        <f>MIN($B$4,B455+C455)</f>
        <v/>
      </c>
      <c r="E455" s="8">
        <f>B455+C455-D455</f>
        <v/>
      </c>
    </row>
    <row r="456">
      <c r="A456" s="4" t="n">
        <v>445</v>
      </c>
      <c r="B456" s="8">
        <f>E455</f>
        <v/>
      </c>
      <c r="C456" s="8">
        <f>B456*$B$3/12</f>
        <v/>
      </c>
      <c r="D456" s="8">
        <f>MIN($B$4,B456+C456)</f>
        <v/>
      </c>
      <c r="E456" s="8">
        <f>B456+C456-D456</f>
        <v/>
      </c>
    </row>
    <row r="457">
      <c r="A457" s="4" t="n">
        <v>446</v>
      </c>
      <c r="B457" s="8">
        <f>E456</f>
        <v/>
      </c>
      <c r="C457" s="8">
        <f>B457*$B$3/12</f>
        <v/>
      </c>
      <c r="D457" s="8">
        <f>MIN($B$4,B457+C457)</f>
        <v/>
      </c>
      <c r="E457" s="8">
        <f>B457+C457-D457</f>
        <v/>
      </c>
    </row>
    <row r="458">
      <c r="A458" s="4" t="n">
        <v>447</v>
      </c>
      <c r="B458" s="8">
        <f>E457</f>
        <v/>
      </c>
      <c r="C458" s="8">
        <f>B458*$B$3/12</f>
        <v/>
      </c>
      <c r="D458" s="8">
        <f>MIN($B$4,B458+C458)</f>
        <v/>
      </c>
      <c r="E458" s="8">
        <f>B458+C458-D458</f>
        <v/>
      </c>
    </row>
    <row r="459">
      <c r="A459" s="4" t="n">
        <v>448</v>
      </c>
      <c r="B459" s="8">
        <f>E458</f>
        <v/>
      </c>
      <c r="C459" s="8">
        <f>B459*$B$3/12</f>
        <v/>
      </c>
      <c r="D459" s="8">
        <f>MIN($B$4,B459+C459)</f>
        <v/>
      </c>
      <c r="E459" s="8">
        <f>B459+C459-D459</f>
        <v/>
      </c>
    </row>
    <row r="460">
      <c r="A460" s="4" t="n">
        <v>449</v>
      </c>
      <c r="B460" s="8">
        <f>E459</f>
        <v/>
      </c>
      <c r="C460" s="8">
        <f>B460*$B$3/12</f>
        <v/>
      </c>
      <c r="D460" s="8">
        <f>MIN($B$4,B460+C460)</f>
        <v/>
      </c>
      <c r="E460" s="8">
        <f>B460+C460-D460</f>
        <v/>
      </c>
    </row>
    <row r="461">
      <c r="A461" s="4" t="n">
        <v>450</v>
      </c>
      <c r="B461" s="8">
        <f>E460</f>
        <v/>
      </c>
      <c r="C461" s="8">
        <f>B461*$B$3/12</f>
        <v/>
      </c>
      <c r="D461" s="8">
        <f>MIN($B$4,B461+C461)</f>
        <v/>
      </c>
      <c r="E461" s="8">
        <f>B461+C461-D461</f>
        <v/>
      </c>
    </row>
    <row r="462">
      <c r="A462" s="4" t="n">
        <v>451</v>
      </c>
      <c r="B462" s="8">
        <f>E461</f>
        <v/>
      </c>
      <c r="C462" s="8">
        <f>B462*$B$3/12</f>
        <v/>
      </c>
      <c r="D462" s="8">
        <f>MIN($B$4,B462+C462)</f>
        <v/>
      </c>
      <c r="E462" s="8">
        <f>B462+C462-D462</f>
        <v/>
      </c>
    </row>
    <row r="463">
      <c r="A463" s="4" t="n">
        <v>452</v>
      </c>
      <c r="B463" s="8">
        <f>E462</f>
        <v/>
      </c>
      <c r="C463" s="8">
        <f>B463*$B$3/12</f>
        <v/>
      </c>
      <c r="D463" s="8">
        <f>MIN($B$4,B463+C463)</f>
        <v/>
      </c>
      <c r="E463" s="8">
        <f>B463+C463-D463</f>
        <v/>
      </c>
    </row>
    <row r="464">
      <c r="A464" s="4" t="n">
        <v>453</v>
      </c>
      <c r="B464" s="8">
        <f>E463</f>
        <v/>
      </c>
      <c r="C464" s="8">
        <f>B464*$B$3/12</f>
        <v/>
      </c>
      <c r="D464" s="8">
        <f>MIN($B$4,B464+C464)</f>
        <v/>
      </c>
      <c r="E464" s="8">
        <f>B464+C464-D464</f>
        <v/>
      </c>
    </row>
    <row r="465">
      <c r="A465" s="4" t="n">
        <v>454</v>
      </c>
      <c r="B465" s="8">
        <f>E464</f>
        <v/>
      </c>
      <c r="C465" s="8">
        <f>B465*$B$3/12</f>
        <v/>
      </c>
      <c r="D465" s="8">
        <f>MIN($B$4,B465+C465)</f>
        <v/>
      </c>
      <c r="E465" s="8">
        <f>B465+C465-D465</f>
        <v/>
      </c>
    </row>
    <row r="466">
      <c r="A466" s="4" t="n">
        <v>455</v>
      </c>
      <c r="B466" s="8">
        <f>E465</f>
        <v/>
      </c>
      <c r="C466" s="8">
        <f>B466*$B$3/12</f>
        <v/>
      </c>
      <c r="D466" s="8">
        <f>MIN($B$4,B466+C466)</f>
        <v/>
      </c>
      <c r="E466" s="8">
        <f>B466+C466-D466</f>
        <v/>
      </c>
    </row>
    <row r="467">
      <c r="A467" s="4" t="n">
        <v>456</v>
      </c>
      <c r="B467" s="8">
        <f>E466</f>
        <v/>
      </c>
      <c r="C467" s="8">
        <f>B467*$B$3/12</f>
        <v/>
      </c>
      <c r="D467" s="8">
        <f>MIN($B$4,B467+C467)</f>
        <v/>
      </c>
      <c r="E467" s="8">
        <f>B467+C467-D467</f>
        <v/>
      </c>
    </row>
    <row r="468">
      <c r="A468" s="4" t="n">
        <v>457</v>
      </c>
      <c r="B468" s="8">
        <f>E467</f>
        <v/>
      </c>
      <c r="C468" s="8">
        <f>B468*$B$3/12</f>
        <v/>
      </c>
      <c r="D468" s="8">
        <f>MIN($B$4,B468+C468)</f>
        <v/>
      </c>
      <c r="E468" s="8">
        <f>B468+C468-D468</f>
        <v/>
      </c>
    </row>
    <row r="469">
      <c r="A469" s="4" t="n">
        <v>458</v>
      </c>
      <c r="B469" s="8">
        <f>E468</f>
        <v/>
      </c>
      <c r="C469" s="8">
        <f>B469*$B$3/12</f>
        <v/>
      </c>
      <c r="D469" s="8">
        <f>MIN($B$4,B469+C469)</f>
        <v/>
      </c>
      <c r="E469" s="8">
        <f>B469+C469-D469</f>
        <v/>
      </c>
    </row>
    <row r="470">
      <c r="A470" s="4" t="n">
        <v>459</v>
      </c>
      <c r="B470" s="8">
        <f>E469</f>
        <v/>
      </c>
      <c r="C470" s="8">
        <f>B470*$B$3/12</f>
        <v/>
      </c>
      <c r="D470" s="8">
        <f>MIN($B$4,B470+C470)</f>
        <v/>
      </c>
      <c r="E470" s="8">
        <f>B470+C470-D470</f>
        <v/>
      </c>
    </row>
    <row r="471">
      <c r="A471" s="4" t="n">
        <v>460</v>
      </c>
      <c r="B471" s="8">
        <f>E470</f>
        <v/>
      </c>
      <c r="C471" s="8">
        <f>B471*$B$3/12</f>
        <v/>
      </c>
      <c r="D471" s="8">
        <f>MIN($B$4,B471+C471)</f>
        <v/>
      </c>
      <c r="E471" s="8">
        <f>B471+C471-D471</f>
        <v/>
      </c>
    </row>
    <row r="472">
      <c r="A472" s="4" t="n">
        <v>461</v>
      </c>
      <c r="B472" s="8">
        <f>E471</f>
        <v/>
      </c>
      <c r="C472" s="8">
        <f>B472*$B$3/12</f>
        <v/>
      </c>
      <c r="D472" s="8">
        <f>MIN($B$4,B472+C472)</f>
        <v/>
      </c>
      <c r="E472" s="8">
        <f>B472+C472-D472</f>
        <v/>
      </c>
    </row>
    <row r="473">
      <c r="A473" s="4" t="n">
        <v>462</v>
      </c>
      <c r="B473" s="8">
        <f>E472</f>
        <v/>
      </c>
      <c r="C473" s="8">
        <f>B473*$B$3/12</f>
        <v/>
      </c>
      <c r="D473" s="8">
        <f>MIN($B$4,B473+C473)</f>
        <v/>
      </c>
      <c r="E473" s="8">
        <f>B473+C473-D473</f>
        <v/>
      </c>
    </row>
    <row r="474">
      <c r="A474" s="4" t="n">
        <v>463</v>
      </c>
      <c r="B474" s="8">
        <f>E473</f>
        <v/>
      </c>
      <c r="C474" s="8">
        <f>B474*$B$3/12</f>
        <v/>
      </c>
      <c r="D474" s="8">
        <f>MIN($B$4,B474+C474)</f>
        <v/>
      </c>
      <c r="E474" s="8">
        <f>B474+C474-D474</f>
        <v/>
      </c>
    </row>
    <row r="475">
      <c r="A475" s="4" t="n">
        <v>464</v>
      </c>
      <c r="B475" s="8">
        <f>E474</f>
        <v/>
      </c>
      <c r="C475" s="8">
        <f>B475*$B$3/12</f>
        <v/>
      </c>
      <c r="D475" s="8">
        <f>MIN($B$4,B475+C475)</f>
        <v/>
      </c>
      <c r="E475" s="8">
        <f>B475+C475-D475</f>
        <v/>
      </c>
    </row>
    <row r="476">
      <c r="A476" s="4" t="n">
        <v>465</v>
      </c>
      <c r="B476" s="8">
        <f>E475</f>
        <v/>
      </c>
      <c r="C476" s="8">
        <f>B476*$B$3/12</f>
        <v/>
      </c>
      <c r="D476" s="8">
        <f>MIN($B$4,B476+C476)</f>
        <v/>
      </c>
      <c r="E476" s="8">
        <f>B476+C476-D476</f>
        <v/>
      </c>
    </row>
    <row r="477">
      <c r="A477" s="4" t="n">
        <v>466</v>
      </c>
      <c r="B477" s="8">
        <f>E476</f>
        <v/>
      </c>
      <c r="C477" s="8">
        <f>B477*$B$3/12</f>
        <v/>
      </c>
      <c r="D477" s="8">
        <f>MIN($B$4,B477+C477)</f>
        <v/>
      </c>
      <c r="E477" s="8">
        <f>B477+C477-D477</f>
        <v/>
      </c>
    </row>
    <row r="478">
      <c r="A478" s="4" t="n">
        <v>467</v>
      </c>
      <c r="B478" s="8">
        <f>E477</f>
        <v/>
      </c>
      <c r="C478" s="8">
        <f>B478*$B$3/12</f>
        <v/>
      </c>
      <c r="D478" s="8">
        <f>MIN($B$4,B478+C478)</f>
        <v/>
      </c>
      <c r="E478" s="8">
        <f>B478+C478-D478</f>
        <v/>
      </c>
    </row>
    <row r="479">
      <c r="A479" s="4" t="n">
        <v>468</v>
      </c>
      <c r="B479" s="8">
        <f>E478</f>
        <v/>
      </c>
      <c r="C479" s="8">
        <f>B479*$B$3/12</f>
        <v/>
      </c>
      <c r="D479" s="8">
        <f>MIN($B$4,B479+C479)</f>
        <v/>
      </c>
      <c r="E479" s="8">
        <f>B479+C479-D479</f>
        <v/>
      </c>
    </row>
    <row r="480">
      <c r="A480" s="4" t="n">
        <v>469</v>
      </c>
      <c r="B480" s="8">
        <f>E479</f>
        <v/>
      </c>
      <c r="C480" s="8">
        <f>B480*$B$3/12</f>
        <v/>
      </c>
      <c r="D480" s="8">
        <f>MIN($B$4,B480+C480)</f>
        <v/>
      </c>
      <c r="E480" s="8">
        <f>B480+C480-D480</f>
        <v/>
      </c>
    </row>
    <row r="481">
      <c r="A481" s="4" t="n">
        <v>470</v>
      </c>
      <c r="B481" s="8">
        <f>E480</f>
        <v/>
      </c>
      <c r="C481" s="8">
        <f>B481*$B$3/12</f>
        <v/>
      </c>
      <c r="D481" s="8">
        <f>MIN($B$4,B481+C481)</f>
        <v/>
      </c>
      <c r="E481" s="8">
        <f>B481+C481-D481</f>
        <v/>
      </c>
    </row>
    <row r="482">
      <c r="A482" s="4" t="n">
        <v>471</v>
      </c>
      <c r="B482" s="8">
        <f>E481</f>
        <v/>
      </c>
      <c r="C482" s="8">
        <f>B482*$B$3/12</f>
        <v/>
      </c>
      <c r="D482" s="8">
        <f>MIN($B$4,B482+C482)</f>
        <v/>
      </c>
      <c r="E482" s="8">
        <f>B482+C482-D482</f>
        <v/>
      </c>
    </row>
    <row r="483">
      <c r="A483" s="4" t="n">
        <v>472</v>
      </c>
      <c r="B483" s="8">
        <f>E482</f>
        <v/>
      </c>
      <c r="C483" s="8">
        <f>B483*$B$3/12</f>
        <v/>
      </c>
      <c r="D483" s="8">
        <f>MIN($B$4,B483+C483)</f>
        <v/>
      </c>
      <c r="E483" s="8">
        <f>B483+C483-D483</f>
        <v/>
      </c>
    </row>
    <row r="484">
      <c r="A484" s="4" t="n">
        <v>473</v>
      </c>
      <c r="B484" s="8">
        <f>E483</f>
        <v/>
      </c>
      <c r="C484" s="8">
        <f>B484*$B$3/12</f>
        <v/>
      </c>
      <c r="D484" s="8">
        <f>MIN($B$4,B484+C484)</f>
        <v/>
      </c>
      <c r="E484" s="8">
        <f>B484+C484-D484</f>
        <v/>
      </c>
    </row>
    <row r="485">
      <c r="A485" s="4" t="n">
        <v>474</v>
      </c>
      <c r="B485" s="8">
        <f>E484</f>
        <v/>
      </c>
      <c r="C485" s="8">
        <f>B485*$B$3/12</f>
        <v/>
      </c>
      <c r="D485" s="8">
        <f>MIN($B$4,B485+C485)</f>
        <v/>
      </c>
      <c r="E485" s="8">
        <f>B485+C485-D485</f>
        <v/>
      </c>
    </row>
    <row r="486">
      <c r="A486" s="4" t="n">
        <v>475</v>
      </c>
      <c r="B486" s="8">
        <f>E485</f>
        <v/>
      </c>
      <c r="C486" s="8">
        <f>B486*$B$3/12</f>
        <v/>
      </c>
      <c r="D486" s="8">
        <f>MIN($B$4,B486+C486)</f>
        <v/>
      </c>
      <c r="E486" s="8">
        <f>B486+C486-D486</f>
        <v/>
      </c>
    </row>
    <row r="487">
      <c r="A487" s="4" t="n">
        <v>476</v>
      </c>
      <c r="B487" s="8">
        <f>E486</f>
        <v/>
      </c>
      <c r="C487" s="8">
        <f>B487*$B$3/12</f>
        <v/>
      </c>
      <c r="D487" s="8">
        <f>MIN($B$4,B487+C487)</f>
        <v/>
      </c>
      <c r="E487" s="8">
        <f>B487+C487-D487</f>
        <v/>
      </c>
    </row>
    <row r="488">
      <c r="A488" s="4" t="n">
        <v>477</v>
      </c>
      <c r="B488" s="8">
        <f>E487</f>
        <v/>
      </c>
      <c r="C488" s="8">
        <f>B488*$B$3/12</f>
        <v/>
      </c>
      <c r="D488" s="8">
        <f>MIN($B$4,B488+C488)</f>
        <v/>
      </c>
      <c r="E488" s="8">
        <f>B488+C488-D488</f>
        <v/>
      </c>
    </row>
    <row r="489">
      <c r="A489" s="4" t="n">
        <v>478</v>
      </c>
      <c r="B489" s="8">
        <f>E488</f>
        <v/>
      </c>
      <c r="C489" s="8">
        <f>B489*$B$3/12</f>
        <v/>
      </c>
      <c r="D489" s="8">
        <f>MIN($B$4,B489+C489)</f>
        <v/>
      </c>
      <c r="E489" s="8">
        <f>B489+C489-D489</f>
        <v/>
      </c>
    </row>
    <row r="490">
      <c r="A490" s="4" t="n">
        <v>479</v>
      </c>
      <c r="B490" s="8">
        <f>E489</f>
        <v/>
      </c>
      <c r="C490" s="8">
        <f>B490*$B$3/12</f>
        <v/>
      </c>
      <c r="D490" s="8">
        <f>MIN($B$4,B490+C490)</f>
        <v/>
      </c>
      <c r="E490" s="8">
        <f>B490+C490-D490</f>
        <v/>
      </c>
    </row>
    <row r="491">
      <c r="A491" s="4" t="n">
        <v>480</v>
      </c>
      <c r="B491" s="8">
        <f>E490</f>
        <v/>
      </c>
      <c r="C491" s="8">
        <f>B491*$B$3/12</f>
        <v/>
      </c>
      <c r="D491" s="8">
        <f>MIN($B$4,B491+C491)</f>
        <v/>
      </c>
      <c r="E491" s="8">
        <f>B491+C491-D491</f>
        <v/>
      </c>
    </row>
    <row r="492">
      <c r="A492" s="4" t="n">
        <v>481</v>
      </c>
      <c r="B492" s="8">
        <f>E491</f>
        <v/>
      </c>
      <c r="C492" s="8">
        <f>B492*$B$3/12</f>
        <v/>
      </c>
      <c r="D492" s="8">
        <f>MIN($B$4,B492+C492)</f>
        <v/>
      </c>
      <c r="E492" s="8">
        <f>B492+C492-D492</f>
        <v/>
      </c>
    </row>
    <row r="493">
      <c r="A493" s="4" t="n">
        <v>482</v>
      </c>
      <c r="B493" s="8">
        <f>E492</f>
        <v/>
      </c>
      <c r="C493" s="8">
        <f>B493*$B$3/12</f>
        <v/>
      </c>
      <c r="D493" s="8">
        <f>MIN($B$4,B493+C493)</f>
        <v/>
      </c>
      <c r="E493" s="8">
        <f>B493+C493-D493</f>
        <v/>
      </c>
    </row>
    <row r="494">
      <c r="A494" s="4" t="n">
        <v>483</v>
      </c>
      <c r="B494" s="8">
        <f>E493</f>
        <v/>
      </c>
      <c r="C494" s="8">
        <f>B494*$B$3/12</f>
        <v/>
      </c>
      <c r="D494" s="8">
        <f>MIN($B$4,B494+C494)</f>
        <v/>
      </c>
      <c r="E494" s="8">
        <f>B494+C494-D494</f>
        <v/>
      </c>
    </row>
    <row r="495">
      <c r="A495" s="4" t="n">
        <v>484</v>
      </c>
      <c r="B495" s="8">
        <f>E494</f>
        <v/>
      </c>
      <c r="C495" s="8">
        <f>B495*$B$3/12</f>
        <v/>
      </c>
      <c r="D495" s="8">
        <f>MIN($B$4,B495+C495)</f>
        <v/>
      </c>
      <c r="E495" s="8">
        <f>B495+C495-D495</f>
        <v/>
      </c>
    </row>
    <row r="496">
      <c r="A496" s="4" t="n">
        <v>485</v>
      </c>
      <c r="B496" s="8">
        <f>E495</f>
        <v/>
      </c>
      <c r="C496" s="8">
        <f>B496*$B$3/12</f>
        <v/>
      </c>
      <c r="D496" s="8">
        <f>MIN($B$4,B496+C496)</f>
        <v/>
      </c>
      <c r="E496" s="8">
        <f>B496+C496-D496</f>
        <v/>
      </c>
    </row>
    <row r="497">
      <c r="A497" s="4" t="n">
        <v>486</v>
      </c>
      <c r="B497" s="8">
        <f>E496</f>
        <v/>
      </c>
      <c r="C497" s="8">
        <f>B497*$B$3/12</f>
        <v/>
      </c>
      <c r="D497" s="8">
        <f>MIN($B$4,B497+C497)</f>
        <v/>
      </c>
      <c r="E497" s="8">
        <f>B497+C497-D497</f>
        <v/>
      </c>
    </row>
    <row r="498">
      <c r="A498" s="4" t="n">
        <v>487</v>
      </c>
      <c r="B498" s="8">
        <f>E497</f>
        <v/>
      </c>
      <c r="C498" s="8">
        <f>B498*$B$3/12</f>
        <v/>
      </c>
      <c r="D498" s="8">
        <f>MIN($B$4,B498+C498)</f>
        <v/>
      </c>
      <c r="E498" s="8">
        <f>B498+C498-D498</f>
        <v/>
      </c>
    </row>
    <row r="499">
      <c r="A499" s="4" t="n">
        <v>488</v>
      </c>
      <c r="B499" s="8">
        <f>E498</f>
        <v/>
      </c>
      <c r="C499" s="8">
        <f>B499*$B$3/12</f>
        <v/>
      </c>
      <c r="D499" s="8">
        <f>MIN($B$4,B499+C499)</f>
        <v/>
      </c>
      <c r="E499" s="8">
        <f>B499+C499-D499</f>
        <v/>
      </c>
    </row>
    <row r="500">
      <c r="A500" s="4" t="n">
        <v>489</v>
      </c>
      <c r="B500" s="8">
        <f>E499</f>
        <v/>
      </c>
      <c r="C500" s="8">
        <f>B500*$B$3/12</f>
        <v/>
      </c>
      <c r="D500" s="8">
        <f>MIN($B$4,B500+C500)</f>
        <v/>
      </c>
      <c r="E500" s="8">
        <f>B500+C500-D500</f>
        <v/>
      </c>
    </row>
    <row r="501">
      <c r="A501" s="4" t="n">
        <v>490</v>
      </c>
      <c r="B501" s="8">
        <f>E500</f>
        <v/>
      </c>
      <c r="C501" s="8">
        <f>B501*$B$3/12</f>
        <v/>
      </c>
      <c r="D501" s="8">
        <f>MIN($B$4,B501+C501)</f>
        <v/>
      </c>
      <c r="E501" s="8">
        <f>B501+C501-D501</f>
        <v/>
      </c>
    </row>
    <row r="502">
      <c r="A502" s="4" t="n">
        <v>491</v>
      </c>
      <c r="B502" s="8">
        <f>E501</f>
        <v/>
      </c>
      <c r="C502" s="8">
        <f>B502*$B$3/12</f>
        <v/>
      </c>
      <c r="D502" s="8">
        <f>MIN($B$4,B502+C502)</f>
        <v/>
      </c>
      <c r="E502" s="8">
        <f>B502+C502-D502</f>
        <v/>
      </c>
    </row>
    <row r="503">
      <c r="A503" s="4" t="n">
        <v>492</v>
      </c>
      <c r="B503" s="8">
        <f>E502</f>
        <v/>
      </c>
      <c r="C503" s="8">
        <f>B503*$B$3/12</f>
        <v/>
      </c>
      <c r="D503" s="8">
        <f>MIN($B$4,B503+C503)</f>
        <v/>
      </c>
      <c r="E503" s="8">
        <f>B503+C503-D503</f>
        <v/>
      </c>
    </row>
    <row r="504">
      <c r="A504" s="4" t="n">
        <v>493</v>
      </c>
      <c r="B504" s="8">
        <f>E503</f>
        <v/>
      </c>
      <c r="C504" s="8">
        <f>B504*$B$3/12</f>
        <v/>
      </c>
      <c r="D504" s="8">
        <f>MIN($B$4,B504+C504)</f>
        <v/>
      </c>
      <c r="E504" s="8">
        <f>B504+C504-D504</f>
        <v/>
      </c>
    </row>
    <row r="505">
      <c r="A505" s="4" t="n">
        <v>494</v>
      </c>
      <c r="B505" s="8">
        <f>E504</f>
        <v/>
      </c>
      <c r="C505" s="8">
        <f>B505*$B$3/12</f>
        <v/>
      </c>
      <c r="D505" s="8">
        <f>MIN($B$4,B505+C505)</f>
        <v/>
      </c>
      <c r="E505" s="8">
        <f>B505+C505-D505</f>
        <v/>
      </c>
    </row>
    <row r="506">
      <c r="A506" s="4" t="n">
        <v>495</v>
      </c>
      <c r="B506" s="8">
        <f>E505</f>
        <v/>
      </c>
      <c r="C506" s="8">
        <f>B506*$B$3/12</f>
        <v/>
      </c>
      <c r="D506" s="8">
        <f>MIN($B$4,B506+C506)</f>
        <v/>
      </c>
      <c r="E506" s="8">
        <f>B506+C506-D506</f>
        <v/>
      </c>
    </row>
    <row r="507">
      <c r="A507" s="4" t="n">
        <v>496</v>
      </c>
      <c r="B507" s="8">
        <f>E506</f>
        <v/>
      </c>
      <c r="C507" s="8">
        <f>B507*$B$3/12</f>
        <v/>
      </c>
      <c r="D507" s="8">
        <f>MIN($B$4,B507+C507)</f>
        <v/>
      </c>
      <c r="E507" s="8">
        <f>B507+C507-D507</f>
        <v/>
      </c>
    </row>
    <row r="508">
      <c r="A508" s="4" t="n">
        <v>497</v>
      </c>
      <c r="B508" s="8">
        <f>E507</f>
        <v/>
      </c>
      <c r="C508" s="8">
        <f>B508*$B$3/12</f>
        <v/>
      </c>
      <c r="D508" s="8">
        <f>MIN($B$4,B508+C508)</f>
        <v/>
      </c>
      <c r="E508" s="8">
        <f>B508+C508-D508</f>
        <v/>
      </c>
    </row>
    <row r="509">
      <c r="A509" s="4" t="n">
        <v>498</v>
      </c>
      <c r="B509" s="8">
        <f>E508</f>
        <v/>
      </c>
      <c r="C509" s="8">
        <f>B509*$B$3/12</f>
        <v/>
      </c>
      <c r="D509" s="8">
        <f>MIN($B$4,B509+C509)</f>
        <v/>
      </c>
      <c r="E509" s="8">
        <f>B509+C509-D509</f>
        <v/>
      </c>
    </row>
    <row r="510">
      <c r="A510" s="4" t="n">
        <v>499</v>
      </c>
      <c r="B510" s="8">
        <f>E509</f>
        <v/>
      </c>
      <c r="C510" s="8">
        <f>B510*$B$3/12</f>
        <v/>
      </c>
      <c r="D510" s="8">
        <f>MIN($B$4,B510+C510)</f>
        <v/>
      </c>
      <c r="E510" s="8">
        <f>B510+C510-D510</f>
        <v/>
      </c>
    </row>
    <row r="511">
      <c r="A511" s="4" t="n">
        <v>500</v>
      </c>
      <c r="B511" s="8">
        <f>E510</f>
        <v/>
      </c>
      <c r="C511" s="8">
        <f>B511*$B$3/12</f>
        <v/>
      </c>
      <c r="D511" s="8">
        <f>MIN($B$4,B511+C511)</f>
        <v/>
      </c>
      <c r="E511" s="8">
        <f>B511+C511-D511</f>
        <v/>
      </c>
    </row>
    <row r="512">
      <c r="A512" s="4" t="n">
        <v>501</v>
      </c>
      <c r="B512" s="8">
        <f>E511</f>
        <v/>
      </c>
      <c r="C512" s="8">
        <f>B512*$B$3/12</f>
        <v/>
      </c>
      <c r="D512" s="8">
        <f>MIN($B$4,B512+C512)</f>
        <v/>
      </c>
      <c r="E512" s="8">
        <f>B512+C512-D512</f>
        <v/>
      </c>
    </row>
    <row r="513">
      <c r="A513" s="4" t="n">
        <v>502</v>
      </c>
      <c r="B513" s="8">
        <f>E512</f>
        <v/>
      </c>
      <c r="C513" s="8">
        <f>B513*$B$3/12</f>
        <v/>
      </c>
      <c r="D513" s="8">
        <f>MIN($B$4,B513+C513)</f>
        <v/>
      </c>
      <c r="E513" s="8">
        <f>B513+C513-D513</f>
        <v/>
      </c>
    </row>
    <row r="514">
      <c r="A514" s="4" t="n">
        <v>503</v>
      </c>
      <c r="B514" s="8">
        <f>E513</f>
        <v/>
      </c>
      <c r="C514" s="8">
        <f>B514*$B$3/12</f>
        <v/>
      </c>
      <c r="D514" s="8">
        <f>MIN($B$4,B514+C514)</f>
        <v/>
      </c>
      <c r="E514" s="8">
        <f>B514+C514-D514</f>
        <v/>
      </c>
    </row>
    <row r="515">
      <c r="A515" s="4" t="n">
        <v>504</v>
      </c>
      <c r="B515" s="8">
        <f>E514</f>
        <v/>
      </c>
      <c r="C515" s="8">
        <f>B515*$B$3/12</f>
        <v/>
      </c>
      <c r="D515" s="8">
        <f>MIN($B$4,B515+C515)</f>
        <v/>
      </c>
      <c r="E515" s="8">
        <f>B515+C515-D515</f>
        <v/>
      </c>
    </row>
    <row r="516">
      <c r="A516" s="4" t="n">
        <v>505</v>
      </c>
      <c r="B516" s="8">
        <f>E515</f>
        <v/>
      </c>
      <c r="C516" s="8">
        <f>B516*$B$3/12</f>
        <v/>
      </c>
      <c r="D516" s="8">
        <f>MIN($B$4,B516+C516)</f>
        <v/>
      </c>
      <c r="E516" s="8">
        <f>B516+C516-D516</f>
        <v/>
      </c>
    </row>
    <row r="517">
      <c r="A517" s="4" t="n">
        <v>506</v>
      </c>
      <c r="B517" s="8">
        <f>E516</f>
        <v/>
      </c>
      <c r="C517" s="8">
        <f>B517*$B$3/12</f>
        <v/>
      </c>
      <c r="D517" s="8">
        <f>MIN($B$4,B517+C517)</f>
        <v/>
      </c>
      <c r="E517" s="8">
        <f>B517+C517-D517</f>
        <v/>
      </c>
    </row>
    <row r="518">
      <c r="A518" s="4" t="n">
        <v>507</v>
      </c>
      <c r="B518" s="8">
        <f>E517</f>
        <v/>
      </c>
      <c r="C518" s="8">
        <f>B518*$B$3/12</f>
        <v/>
      </c>
      <c r="D518" s="8">
        <f>MIN($B$4,B518+C518)</f>
        <v/>
      </c>
      <c r="E518" s="8">
        <f>B518+C518-D518</f>
        <v/>
      </c>
    </row>
    <row r="519">
      <c r="A519" s="4" t="n">
        <v>508</v>
      </c>
      <c r="B519" s="8">
        <f>E518</f>
        <v/>
      </c>
      <c r="C519" s="8">
        <f>B519*$B$3/12</f>
        <v/>
      </c>
      <c r="D519" s="8">
        <f>MIN($B$4,B519+C519)</f>
        <v/>
      </c>
      <c r="E519" s="8">
        <f>B519+C519-D519</f>
        <v/>
      </c>
    </row>
    <row r="520">
      <c r="A520" s="4" t="n">
        <v>509</v>
      </c>
      <c r="B520" s="8">
        <f>E519</f>
        <v/>
      </c>
      <c r="C520" s="8">
        <f>B520*$B$3/12</f>
        <v/>
      </c>
      <c r="D520" s="8">
        <f>MIN($B$4,B520+C520)</f>
        <v/>
      </c>
      <c r="E520" s="8">
        <f>B520+C520-D520</f>
        <v/>
      </c>
    </row>
    <row r="521">
      <c r="A521" s="4" t="n">
        <v>510</v>
      </c>
      <c r="B521" s="8">
        <f>E520</f>
        <v/>
      </c>
      <c r="C521" s="8">
        <f>B521*$B$3/12</f>
        <v/>
      </c>
      <c r="D521" s="8">
        <f>MIN($B$4,B521+C521)</f>
        <v/>
      </c>
      <c r="E521" s="8">
        <f>B521+C521-D521</f>
        <v/>
      </c>
    </row>
    <row r="522">
      <c r="A522" s="4" t="n">
        <v>511</v>
      </c>
      <c r="B522" s="8">
        <f>E521</f>
        <v/>
      </c>
      <c r="C522" s="8">
        <f>B522*$B$3/12</f>
        <v/>
      </c>
      <c r="D522" s="8">
        <f>MIN($B$4,B522+C522)</f>
        <v/>
      </c>
      <c r="E522" s="8">
        <f>B522+C522-D522</f>
        <v/>
      </c>
    </row>
    <row r="523">
      <c r="A523" s="4" t="n">
        <v>512</v>
      </c>
      <c r="B523" s="8">
        <f>E522</f>
        <v/>
      </c>
      <c r="C523" s="8">
        <f>B523*$B$3/12</f>
        <v/>
      </c>
      <c r="D523" s="8">
        <f>MIN($B$4,B523+C523)</f>
        <v/>
      </c>
      <c r="E523" s="8">
        <f>B523+C523-D523</f>
        <v/>
      </c>
    </row>
    <row r="524">
      <c r="A524" s="4" t="n">
        <v>513</v>
      </c>
      <c r="B524" s="8">
        <f>E523</f>
        <v/>
      </c>
      <c r="C524" s="8">
        <f>B524*$B$3/12</f>
        <v/>
      </c>
      <c r="D524" s="8">
        <f>MIN($B$4,B524+C524)</f>
        <v/>
      </c>
      <c r="E524" s="8">
        <f>B524+C524-D524</f>
        <v/>
      </c>
    </row>
    <row r="525">
      <c r="A525" s="4" t="n">
        <v>514</v>
      </c>
      <c r="B525" s="8">
        <f>E524</f>
        <v/>
      </c>
      <c r="C525" s="8">
        <f>B525*$B$3/12</f>
        <v/>
      </c>
      <c r="D525" s="8">
        <f>MIN($B$4,B525+C525)</f>
        <v/>
      </c>
      <c r="E525" s="8">
        <f>B525+C525-D525</f>
        <v/>
      </c>
    </row>
    <row r="526">
      <c r="A526" s="4" t="n">
        <v>515</v>
      </c>
      <c r="B526" s="8">
        <f>E525</f>
        <v/>
      </c>
      <c r="C526" s="8">
        <f>B526*$B$3/12</f>
        <v/>
      </c>
      <c r="D526" s="8">
        <f>MIN($B$4,B526+C526)</f>
        <v/>
      </c>
      <c r="E526" s="8">
        <f>B526+C526-D526</f>
        <v/>
      </c>
    </row>
    <row r="527">
      <c r="A527" s="4" t="n">
        <v>516</v>
      </c>
      <c r="B527" s="8">
        <f>E526</f>
        <v/>
      </c>
      <c r="C527" s="8">
        <f>B527*$B$3/12</f>
        <v/>
      </c>
      <c r="D527" s="8">
        <f>MIN($B$4,B527+C527)</f>
        <v/>
      </c>
      <c r="E527" s="8">
        <f>B527+C527-D527</f>
        <v/>
      </c>
    </row>
    <row r="528">
      <c r="A528" s="4" t="n">
        <v>517</v>
      </c>
      <c r="B528" s="8">
        <f>E527</f>
        <v/>
      </c>
      <c r="C528" s="8">
        <f>B528*$B$3/12</f>
        <v/>
      </c>
      <c r="D528" s="8">
        <f>MIN($B$4,B528+C528)</f>
        <v/>
      </c>
      <c r="E528" s="8">
        <f>B528+C528-D528</f>
        <v/>
      </c>
    </row>
    <row r="529">
      <c r="A529" s="4" t="n">
        <v>518</v>
      </c>
      <c r="B529" s="8">
        <f>E528</f>
        <v/>
      </c>
      <c r="C529" s="8">
        <f>B529*$B$3/12</f>
        <v/>
      </c>
      <c r="D529" s="8">
        <f>MIN($B$4,B529+C529)</f>
        <v/>
      </c>
      <c r="E529" s="8">
        <f>B529+C529-D529</f>
        <v/>
      </c>
    </row>
    <row r="530">
      <c r="A530" s="4" t="n">
        <v>519</v>
      </c>
      <c r="B530" s="8">
        <f>E529</f>
        <v/>
      </c>
      <c r="C530" s="8">
        <f>B530*$B$3/12</f>
        <v/>
      </c>
      <c r="D530" s="8">
        <f>MIN($B$4,B530+C530)</f>
        <v/>
      </c>
      <c r="E530" s="8">
        <f>B530+C530-D530</f>
        <v/>
      </c>
    </row>
    <row r="531">
      <c r="A531" s="4" t="n">
        <v>520</v>
      </c>
      <c r="B531" s="8">
        <f>E530</f>
        <v/>
      </c>
      <c r="C531" s="8">
        <f>B531*$B$3/12</f>
        <v/>
      </c>
      <c r="D531" s="8">
        <f>MIN($B$4,B531+C531)</f>
        <v/>
      </c>
      <c r="E531" s="8">
        <f>B531+C531-D531</f>
        <v/>
      </c>
    </row>
    <row r="532">
      <c r="A532" s="4" t="n">
        <v>521</v>
      </c>
      <c r="B532" s="8">
        <f>E531</f>
        <v/>
      </c>
      <c r="C532" s="8">
        <f>B532*$B$3/12</f>
        <v/>
      </c>
      <c r="D532" s="8">
        <f>MIN($B$4,B532+C532)</f>
        <v/>
      </c>
      <c r="E532" s="8">
        <f>B532+C532-D532</f>
        <v/>
      </c>
    </row>
    <row r="533">
      <c r="A533" s="4" t="n">
        <v>522</v>
      </c>
      <c r="B533" s="8">
        <f>E532</f>
        <v/>
      </c>
      <c r="C533" s="8">
        <f>B533*$B$3/12</f>
        <v/>
      </c>
      <c r="D533" s="8">
        <f>MIN($B$4,B533+C533)</f>
        <v/>
      </c>
      <c r="E533" s="8">
        <f>B533+C533-D533</f>
        <v/>
      </c>
    </row>
    <row r="534">
      <c r="A534" s="4" t="n">
        <v>523</v>
      </c>
      <c r="B534" s="8">
        <f>E533</f>
        <v/>
      </c>
      <c r="C534" s="8">
        <f>B534*$B$3/12</f>
        <v/>
      </c>
      <c r="D534" s="8">
        <f>MIN($B$4,B534+C534)</f>
        <v/>
      </c>
      <c r="E534" s="8">
        <f>B534+C534-D534</f>
        <v/>
      </c>
    </row>
    <row r="535">
      <c r="A535" s="4" t="n">
        <v>524</v>
      </c>
      <c r="B535" s="8">
        <f>E534</f>
        <v/>
      </c>
      <c r="C535" s="8">
        <f>B535*$B$3/12</f>
        <v/>
      </c>
      <c r="D535" s="8">
        <f>MIN($B$4,B535+C535)</f>
        <v/>
      </c>
      <c r="E535" s="8">
        <f>B535+C535-D535</f>
        <v/>
      </c>
    </row>
    <row r="536">
      <c r="A536" s="4" t="n">
        <v>525</v>
      </c>
      <c r="B536" s="8">
        <f>E535</f>
        <v/>
      </c>
      <c r="C536" s="8">
        <f>B536*$B$3/12</f>
        <v/>
      </c>
      <c r="D536" s="8">
        <f>MIN($B$4,B536+C536)</f>
        <v/>
      </c>
      <c r="E536" s="8">
        <f>B536+C536-D536</f>
        <v/>
      </c>
    </row>
    <row r="537">
      <c r="A537" s="4" t="n">
        <v>526</v>
      </c>
      <c r="B537" s="8">
        <f>E536</f>
        <v/>
      </c>
      <c r="C537" s="8">
        <f>B537*$B$3/12</f>
        <v/>
      </c>
      <c r="D537" s="8">
        <f>MIN($B$4,B537+C537)</f>
        <v/>
      </c>
      <c r="E537" s="8">
        <f>B537+C537-D537</f>
        <v/>
      </c>
    </row>
    <row r="538">
      <c r="A538" s="4" t="n">
        <v>527</v>
      </c>
      <c r="B538" s="8">
        <f>E537</f>
        <v/>
      </c>
      <c r="C538" s="8">
        <f>B538*$B$3/12</f>
        <v/>
      </c>
      <c r="D538" s="8">
        <f>MIN($B$4,B538+C538)</f>
        <v/>
      </c>
      <c r="E538" s="8">
        <f>B538+C538-D538</f>
        <v/>
      </c>
    </row>
    <row r="539">
      <c r="A539" s="4" t="n">
        <v>528</v>
      </c>
      <c r="B539" s="8">
        <f>E538</f>
        <v/>
      </c>
      <c r="C539" s="8">
        <f>B539*$B$3/12</f>
        <v/>
      </c>
      <c r="D539" s="8">
        <f>MIN($B$4,B539+C539)</f>
        <v/>
      </c>
      <c r="E539" s="8">
        <f>B539+C539-D539</f>
        <v/>
      </c>
    </row>
    <row r="540">
      <c r="A540" s="4" t="n">
        <v>529</v>
      </c>
      <c r="B540" s="8">
        <f>E539</f>
        <v/>
      </c>
      <c r="C540" s="8">
        <f>B540*$B$3/12</f>
        <v/>
      </c>
      <c r="D540" s="8">
        <f>MIN($B$4,B540+C540)</f>
        <v/>
      </c>
      <c r="E540" s="8">
        <f>B540+C540-D540</f>
        <v/>
      </c>
    </row>
    <row r="541">
      <c r="A541" s="4" t="n">
        <v>530</v>
      </c>
      <c r="B541" s="8">
        <f>E540</f>
        <v/>
      </c>
      <c r="C541" s="8">
        <f>B541*$B$3/12</f>
        <v/>
      </c>
      <c r="D541" s="8">
        <f>MIN($B$4,B541+C541)</f>
        <v/>
      </c>
      <c r="E541" s="8">
        <f>B541+C541-D541</f>
        <v/>
      </c>
    </row>
    <row r="542">
      <c r="A542" s="4" t="n">
        <v>531</v>
      </c>
      <c r="B542" s="8">
        <f>E541</f>
        <v/>
      </c>
      <c r="C542" s="8">
        <f>B542*$B$3/12</f>
        <v/>
      </c>
      <c r="D542" s="8">
        <f>MIN($B$4,B542+C542)</f>
        <v/>
      </c>
      <c r="E542" s="8">
        <f>B542+C542-D542</f>
        <v/>
      </c>
    </row>
    <row r="543">
      <c r="A543" s="4" t="n">
        <v>532</v>
      </c>
      <c r="B543" s="8">
        <f>E542</f>
        <v/>
      </c>
      <c r="C543" s="8">
        <f>B543*$B$3/12</f>
        <v/>
      </c>
      <c r="D543" s="8">
        <f>MIN($B$4,B543+C543)</f>
        <v/>
      </c>
      <c r="E543" s="8">
        <f>B543+C543-D543</f>
        <v/>
      </c>
    </row>
    <row r="544">
      <c r="A544" s="4" t="n">
        <v>533</v>
      </c>
      <c r="B544" s="8">
        <f>E543</f>
        <v/>
      </c>
      <c r="C544" s="8">
        <f>B544*$B$3/12</f>
        <v/>
      </c>
      <c r="D544" s="8">
        <f>MIN($B$4,B544+C544)</f>
        <v/>
      </c>
      <c r="E544" s="8">
        <f>B544+C544-D544</f>
        <v/>
      </c>
    </row>
    <row r="545">
      <c r="A545" s="4" t="n">
        <v>534</v>
      </c>
      <c r="B545" s="8">
        <f>E544</f>
        <v/>
      </c>
      <c r="C545" s="8">
        <f>B545*$B$3/12</f>
        <v/>
      </c>
      <c r="D545" s="8">
        <f>MIN($B$4,B545+C545)</f>
        <v/>
      </c>
      <c r="E545" s="8">
        <f>B545+C545-D545</f>
        <v/>
      </c>
    </row>
    <row r="546">
      <c r="A546" s="4" t="n">
        <v>535</v>
      </c>
      <c r="B546" s="8">
        <f>E545</f>
        <v/>
      </c>
      <c r="C546" s="8">
        <f>B546*$B$3/12</f>
        <v/>
      </c>
      <c r="D546" s="8">
        <f>MIN($B$4,B546+C546)</f>
        <v/>
      </c>
      <c r="E546" s="8">
        <f>B546+C546-D546</f>
        <v/>
      </c>
    </row>
    <row r="547">
      <c r="A547" s="4" t="n">
        <v>536</v>
      </c>
      <c r="B547" s="8">
        <f>E546</f>
        <v/>
      </c>
      <c r="C547" s="8">
        <f>B547*$B$3/12</f>
        <v/>
      </c>
      <c r="D547" s="8">
        <f>MIN($B$4,B547+C547)</f>
        <v/>
      </c>
      <c r="E547" s="8">
        <f>B547+C547-D547</f>
        <v/>
      </c>
    </row>
    <row r="548">
      <c r="A548" s="4" t="n">
        <v>537</v>
      </c>
      <c r="B548" s="8">
        <f>E547</f>
        <v/>
      </c>
      <c r="C548" s="8">
        <f>B548*$B$3/12</f>
        <v/>
      </c>
      <c r="D548" s="8">
        <f>MIN($B$4,B548+C548)</f>
        <v/>
      </c>
      <c r="E548" s="8">
        <f>B548+C548-D548</f>
        <v/>
      </c>
    </row>
    <row r="549">
      <c r="A549" s="4" t="n">
        <v>538</v>
      </c>
      <c r="B549" s="8">
        <f>E548</f>
        <v/>
      </c>
      <c r="C549" s="8">
        <f>B549*$B$3/12</f>
        <v/>
      </c>
      <c r="D549" s="8">
        <f>MIN($B$4,B549+C549)</f>
        <v/>
      </c>
      <c r="E549" s="8">
        <f>B549+C549-D549</f>
        <v/>
      </c>
    </row>
    <row r="550">
      <c r="A550" s="4" t="n">
        <v>539</v>
      </c>
      <c r="B550" s="8">
        <f>E549</f>
        <v/>
      </c>
      <c r="C550" s="8">
        <f>B550*$B$3/12</f>
        <v/>
      </c>
      <c r="D550" s="8">
        <f>MIN($B$4,B550+C550)</f>
        <v/>
      </c>
      <c r="E550" s="8">
        <f>B550+C550-D550</f>
        <v/>
      </c>
    </row>
    <row r="551">
      <c r="A551" s="4" t="n">
        <v>540</v>
      </c>
      <c r="B551" s="8">
        <f>E550</f>
        <v/>
      </c>
      <c r="C551" s="8">
        <f>B551*$B$3/12</f>
        <v/>
      </c>
      <c r="D551" s="8">
        <f>MIN($B$4,B551+C551)</f>
        <v/>
      </c>
      <c r="E551" s="8">
        <f>B551+C551-D551</f>
        <v/>
      </c>
    </row>
    <row r="552">
      <c r="A552" s="4" t="n">
        <v>541</v>
      </c>
      <c r="B552" s="8">
        <f>E551</f>
        <v/>
      </c>
      <c r="C552" s="8">
        <f>B552*$B$3/12</f>
        <v/>
      </c>
      <c r="D552" s="8">
        <f>MIN($B$4,B552+C552)</f>
        <v/>
      </c>
      <c r="E552" s="8">
        <f>B552+C552-D552</f>
        <v/>
      </c>
    </row>
    <row r="553">
      <c r="A553" s="4" t="n">
        <v>542</v>
      </c>
      <c r="B553" s="8">
        <f>E552</f>
        <v/>
      </c>
      <c r="C553" s="8">
        <f>B553*$B$3/12</f>
        <v/>
      </c>
      <c r="D553" s="8">
        <f>MIN($B$4,B553+C553)</f>
        <v/>
      </c>
      <c r="E553" s="8">
        <f>B553+C553-D553</f>
        <v/>
      </c>
    </row>
    <row r="554">
      <c r="A554" s="4" t="n">
        <v>543</v>
      </c>
      <c r="B554" s="8">
        <f>E553</f>
        <v/>
      </c>
      <c r="C554" s="8">
        <f>B554*$B$3/12</f>
        <v/>
      </c>
      <c r="D554" s="8">
        <f>MIN($B$4,B554+C554)</f>
        <v/>
      </c>
      <c r="E554" s="8">
        <f>B554+C554-D554</f>
        <v/>
      </c>
    </row>
    <row r="555">
      <c r="A555" s="4" t="n">
        <v>544</v>
      </c>
      <c r="B555" s="8">
        <f>E554</f>
        <v/>
      </c>
      <c r="C555" s="8">
        <f>B555*$B$3/12</f>
        <v/>
      </c>
      <c r="D555" s="8">
        <f>MIN($B$4,B555+C555)</f>
        <v/>
      </c>
      <c r="E555" s="8">
        <f>B555+C555-D555</f>
        <v/>
      </c>
    </row>
    <row r="556">
      <c r="A556" s="4" t="n">
        <v>545</v>
      </c>
      <c r="B556" s="8">
        <f>E555</f>
        <v/>
      </c>
      <c r="C556" s="8">
        <f>B556*$B$3/12</f>
        <v/>
      </c>
      <c r="D556" s="8">
        <f>MIN($B$4,B556+C556)</f>
        <v/>
      </c>
      <c r="E556" s="8">
        <f>B556+C556-D556</f>
        <v/>
      </c>
    </row>
    <row r="557">
      <c r="A557" s="4" t="n">
        <v>546</v>
      </c>
      <c r="B557" s="8">
        <f>E556</f>
        <v/>
      </c>
      <c r="C557" s="8">
        <f>B557*$B$3/12</f>
        <v/>
      </c>
      <c r="D557" s="8">
        <f>MIN($B$4,B557+C557)</f>
        <v/>
      </c>
      <c r="E557" s="8">
        <f>B557+C557-D557</f>
        <v/>
      </c>
    </row>
    <row r="558">
      <c r="A558" s="4" t="n">
        <v>547</v>
      </c>
      <c r="B558" s="8">
        <f>E557</f>
        <v/>
      </c>
      <c r="C558" s="8">
        <f>B558*$B$3/12</f>
        <v/>
      </c>
      <c r="D558" s="8">
        <f>MIN($B$4,B558+C558)</f>
        <v/>
      </c>
      <c r="E558" s="8">
        <f>B558+C558-D558</f>
        <v/>
      </c>
    </row>
    <row r="559">
      <c r="A559" s="4" t="n">
        <v>548</v>
      </c>
      <c r="B559" s="8">
        <f>E558</f>
        <v/>
      </c>
      <c r="C559" s="8">
        <f>B559*$B$3/12</f>
        <v/>
      </c>
      <c r="D559" s="8">
        <f>MIN($B$4,B559+C559)</f>
        <v/>
      </c>
      <c r="E559" s="8">
        <f>B559+C559-D559</f>
        <v/>
      </c>
    </row>
    <row r="560">
      <c r="A560" s="4" t="n">
        <v>549</v>
      </c>
      <c r="B560" s="8">
        <f>E559</f>
        <v/>
      </c>
      <c r="C560" s="8">
        <f>B560*$B$3/12</f>
        <v/>
      </c>
      <c r="D560" s="8">
        <f>MIN($B$4,B560+C560)</f>
        <v/>
      </c>
      <c r="E560" s="8">
        <f>B560+C560-D560</f>
        <v/>
      </c>
    </row>
    <row r="561">
      <c r="A561" s="4" t="n">
        <v>550</v>
      </c>
      <c r="B561" s="8">
        <f>E560</f>
        <v/>
      </c>
      <c r="C561" s="8">
        <f>B561*$B$3/12</f>
        <v/>
      </c>
      <c r="D561" s="8">
        <f>MIN($B$4,B561+C561)</f>
        <v/>
      </c>
      <c r="E561" s="8">
        <f>B561+C561-D561</f>
        <v/>
      </c>
    </row>
    <row r="562">
      <c r="A562" s="4" t="n">
        <v>551</v>
      </c>
      <c r="B562" s="8">
        <f>E561</f>
        <v/>
      </c>
      <c r="C562" s="8">
        <f>B562*$B$3/12</f>
        <v/>
      </c>
      <c r="D562" s="8">
        <f>MIN($B$4,B562+C562)</f>
        <v/>
      </c>
      <c r="E562" s="8">
        <f>B562+C562-D562</f>
        <v/>
      </c>
    </row>
    <row r="563">
      <c r="A563" s="4" t="n">
        <v>552</v>
      </c>
      <c r="B563" s="8">
        <f>E562</f>
        <v/>
      </c>
      <c r="C563" s="8">
        <f>B563*$B$3/12</f>
        <v/>
      </c>
      <c r="D563" s="8">
        <f>MIN($B$4,B563+C563)</f>
        <v/>
      </c>
      <c r="E563" s="8">
        <f>B563+C563-D563</f>
        <v/>
      </c>
    </row>
    <row r="564">
      <c r="A564" s="4" t="n">
        <v>553</v>
      </c>
      <c r="B564" s="8">
        <f>E563</f>
        <v/>
      </c>
      <c r="C564" s="8">
        <f>B564*$B$3/12</f>
        <v/>
      </c>
      <c r="D564" s="8">
        <f>MIN($B$4,B564+C564)</f>
        <v/>
      </c>
      <c r="E564" s="8">
        <f>B564+C564-D564</f>
        <v/>
      </c>
    </row>
    <row r="565">
      <c r="A565" s="4" t="n">
        <v>554</v>
      </c>
      <c r="B565" s="8">
        <f>E564</f>
        <v/>
      </c>
      <c r="C565" s="8">
        <f>B565*$B$3/12</f>
        <v/>
      </c>
      <c r="D565" s="8">
        <f>MIN($B$4,B565+C565)</f>
        <v/>
      </c>
      <c r="E565" s="8">
        <f>B565+C565-D565</f>
        <v/>
      </c>
    </row>
    <row r="566">
      <c r="A566" s="4" t="n">
        <v>555</v>
      </c>
      <c r="B566" s="8">
        <f>E565</f>
        <v/>
      </c>
      <c r="C566" s="8">
        <f>B566*$B$3/12</f>
        <v/>
      </c>
      <c r="D566" s="8">
        <f>MIN($B$4,B566+C566)</f>
        <v/>
      </c>
      <c r="E566" s="8">
        <f>B566+C566-D566</f>
        <v/>
      </c>
    </row>
    <row r="567">
      <c r="A567" s="4" t="n">
        <v>556</v>
      </c>
      <c r="B567" s="8">
        <f>E566</f>
        <v/>
      </c>
      <c r="C567" s="8">
        <f>B567*$B$3/12</f>
        <v/>
      </c>
      <c r="D567" s="8">
        <f>MIN($B$4,B567+C567)</f>
        <v/>
      </c>
      <c r="E567" s="8">
        <f>B567+C567-D567</f>
        <v/>
      </c>
    </row>
    <row r="568">
      <c r="A568" s="4" t="n">
        <v>557</v>
      </c>
      <c r="B568" s="8">
        <f>E567</f>
        <v/>
      </c>
      <c r="C568" s="8">
        <f>B568*$B$3/12</f>
        <v/>
      </c>
      <c r="D568" s="8">
        <f>MIN($B$4,B568+C568)</f>
        <v/>
      </c>
      <c r="E568" s="8">
        <f>B568+C568-D568</f>
        <v/>
      </c>
    </row>
    <row r="569">
      <c r="A569" s="4" t="n">
        <v>558</v>
      </c>
      <c r="B569" s="8">
        <f>E568</f>
        <v/>
      </c>
      <c r="C569" s="8">
        <f>B569*$B$3/12</f>
        <v/>
      </c>
      <c r="D569" s="8">
        <f>MIN($B$4,B569+C569)</f>
        <v/>
      </c>
      <c r="E569" s="8">
        <f>B569+C569-D569</f>
        <v/>
      </c>
    </row>
    <row r="570">
      <c r="A570" s="4" t="n">
        <v>559</v>
      </c>
      <c r="B570" s="8">
        <f>E569</f>
        <v/>
      </c>
      <c r="C570" s="8">
        <f>B570*$B$3/12</f>
        <v/>
      </c>
      <c r="D570" s="8">
        <f>MIN($B$4,B570+C570)</f>
        <v/>
      </c>
      <c r="E570" s="8">
        <f>B570+C570-D570</f>
        <v/>
      </c>
    </row>
    <row r="571">
      <c r="A571" s="4" t="n">
        <v>560</v>
      </c>
      <c r="B571" s="8">
        <f>E570</f>
        <v/>
      </c>
      <c r="C571" s="8">
        <f>B571*$B$3/12</f>
        <v/>
      </c>
      <c r="D571" s="8">
        <f>MIN($B$4,B571+C571)</f>
        <v/>
      </c>
      <c r="E571" s="8">
        <f>B571+C571-D571</f>
        <v/>
      </c>
    </row>
    <row r="572">
      <c r="A572" s="4" t="n">
        <v>561</v>
      </c>
      <c r="B572" s="8">
        <f>E571</f>
        <v/>
      </c>
      <c r="C572" s="8">
        <f>B572*$B$3/12</f>
        <v/>
      </c>
      <c r="D572" s="8">
        <f>MIN($B$4,B572+C572)</f>
        <v/>
      </c>
      <c r="E572" s="8">
        <f>B572+C572-D572</f>
        <v/>
      </c>
    </row>
    <row r="573">
      <c r="A573" s="4" t="n">
        <v>562</v>
      </c>
      <c r="B573" s="8">
        <f>E572</f>
        <v/>
      </c>
      <c r="C573" s="8">
        <f>B573*$B$3/12</f>
        <v/>
      </c>
      <c r="D573" s="8">
        <f>MIN($B$4,B573+C573)</f>
        <v/>
      </c>
      <c r="E573" s="8">
        <f>B573+C573-D573</f>
        <v/>
      </c>
    </row>
    <row r="574">
      <c r="A574" s="4" t="n">
        <v>563</v>
      </c>
      <c r="B574" s="8">
        <f>E573</f>
        <v/>
      </c>
      <c r="C574" s="8">
        <f>B574*$B$3/12</f>
        <v/>
      </c>
      <c r="D574" s="8">
        <f>MIN($B$4,B574+C574)</f>
        <v/>
      </c>
      <c r="E574" s="8">
        <f>B574+C574-D574</f>
        <v/>
      </c>
    </row>
    <row r="575">
      <c r="A575" s="4" t="n">
        <v>564</v>
      </c>
      <c r="B575" s="8">
        <f>E574</f>
        <v/>
      </c>
      <c r="C575" s="8">
        <f>B575*$B$3/12</f>
        <v/>
      </c>
      <c r="D575" s="8">
        <f>MIN($B$4,B575+C575)</f>
        <v/>
      </c>
      <c r="E575" s="8">
        <f>B575+C575-D575</f>
        <v/>
      </c>
    </row>
    <row r="576">
      <c r="A576" s="4" t="n">
        <v>565</v>
      </c>
      <c r="B576" s="8">
        <f>E575</f>
        <v/>
      </c>
      <c r="C576" s="8">
        <f>B576*$B$3/12</f>
        <v/>
      </c>
      <c r="D576" s="8">
        <f>MIN($B$4,B576+C576)</f>
        <v/>
      </c>
      <c r="E576" s="8">
        <f>B576+C576-D576</f>
        <v/>
      </c>
    </row>
    <row r="577">
      <c r="A577" s="4" t="n">
        <v>566</v>
      </c>
      <c r="B577" s="8">
        <f>E576</f>
        <v/>
      </c>
      <c r="C577" s="8">
        <f>B577*$B$3/12</f>
        <v/>
      </c>
      <c r="D577" s="8">
        <f>MIN($B$4,B577+C577)</f>
        <v/>
      </c>
      <c r="E577" s="8">
        <f>B577+C577-D577</f>
        <v/>
      </c>
    </row>
    <row r="578">
      <c r="A578" s="4" t="n">
        <v>567</v>
      </c>
      <c r="B578" s="8">
        <f>E577</f>
        <v/>
      </c>
      <c r="C578" s="8">
        <f>B578*$B$3/12</f>
        <v/>
      </c>
      <c r="D578" s="8">
        <f>MIN($B$4,B578+C578)</f>
        <v/>
      </c>
      <c r="E578" s="8">
        <f>B578+C578-D578</f>
        <v/>
      </c>
    </row>
    <row r="579">
      <c r="A579" s="4" t="n">
        <v>568</v>
      </c>
      <c r="B579" s="8">
        <f>E578</f>
        <v/>
      </c>
      <c r="C579" s="8">
        <f>B579*$B$3/12</f>
        <v/>
      </c>
      <c r="D579" s="8">
        <f>MIN($B$4,B579+C579)</f>
        <v/>
      </c>
      <c r="E579" s="8">
        <f>B579+C579-D579</f>
        <v/>
      </c>
    </row>
    <row r="580">
      <c r="A580" s="4" t="n">
        <v>569</v>
      </c>
      <c r="B580" s="8">
        <f>E579</f>
        <v/>
      </c>
      <c r="C580" s="8">
        <f>B580*$B$3/12</f>
        <v/>
      </c>
      <c r="D580" s="8">
        <f>MIN($B$4,B580+C580)</f>
        <v/>
      </c>
      <c r="E580" s="8">
        <f>B580+C580-D580</f>
        <v/>
      </c>
    </row>
    <row r="581">
      <c r="A581" s="4" t="n">
        <v>570</v>
      </c>
      <c r="B581" s="8">
        <f>E580</f>
        <v/>
      </c>
      <c r="C581" s="8">
        <f>B581*$B$3/12</f>
        <v/>
      </c>
      <c r="D581" s="8">
        <f>MIN($B$4,B581+C581)</f>
        <v/>
      </c>
      <c r="E581" s="8">
        <f>B581+C581-D581</f>
        <v/>
      </c>
    </row>
    <row r="582">
      <c r="A582" s="4" t="n">
        <v>571</v>
      </c>
      <c r="B582" s="8">
        <f>E581</f>
        <v/>
      </c>
      <c r="C582" s="8">
        <f>B582*$B$3/12</f>
        <v/>
      </c>
      <c r="D582" s="8">
        <f>MIN($B$4,B582+C582)</f>
        <v/>
      </c>
      <c r="E582" s="8">
        <f>B582+C582-D582</f>
        <v/>
      </c>
    </row>
    <row r="583">
      <c r="A583" s="4" t="n">
        <v>572</v>
      </c>
      <c r="B583" s="8">
        <f>E582</f>
        <v/>
      </c>
      <c r="C583" s="8">
        <f>B583*$B$3/12</f>
        <v/>
      </c>
      <c r="D583" s="8">
        <f>MIN($B$4,B583+C583)</f>
        <v/>
      </c>
      <c r="E583" s="8">
        <f>B583+C583-D583</f>
        <v/>
      </c>
    </row>
    <row r="584">
      <c r="A584" s="4" t="n">
        <v>573</v>
      </c>
      <c r="B584" s="8">
        <f>E583</f>
        <v/>
      </c>
      <c r="C584" s="8">
        <f>B584*$B$3/12</f>
        <v/>
      </c>
      <c r="D584" s="8">
        <f>MIN($B$4,B584+C584)</f>
        <v/>
      </c>
      <c r="E584" s="8">
        <f>B584+C584-D584</f>
        <v/>
      </c>
    </row>
    <row r="585">
      <c r="A585" s="4" t="n">
        <v>574</v>
      </c>
      <c r="B585" s="8">
        <f>E584</f>
        <v/>
      </c>
      <c r="C585" s="8">
        <f>B585*$B$3/12</f>
        <v/>
      </c>
      <c r="D585" s="8">
        <f>MIN($B$4,B585+C585)</f>
        <v/>
      </c>
      <c r="E585" s="8">
        <f>B585+C585-D585</f>
        <v/>
      </c>
    </row>
    <row r="586">
      <c r="A586" s="4" t="n">
        <v>575</v>
      </c>
      <c r="B586" s="8">
        <f>E585</f>
        <v/>
      </c>
      <c r="C586" s="8">
        <f>B586*$B$3/12</f>
        <v/>
      </c>
      <c r="D586" s="8">
        <f>MIN($B$4,B586+C586)</f>
        <v/>
      </c>
      <c r="E586" s="8">
        <f>B586+C586-D586</f>
        <v/>
      </c>
    </row>
    <row r="587">
      <c r="A587" s="4" t="n">
        <v>576</v>
      </c>
      <c r="B587" s="8">
        <f>E586</f>
        <v/>
      </c>
      <c r="C587" s="8">
        <f>B587*$B$3/12</f>
        <v/>
      </c>
      <c r="D587" s="8">
        <f>MIN($B$4,B587+C587)</f>
        <v/>
      </c>
      <c r="E587" s="8">
        <f>B587+C587-D587</f>
        <v/>
      </c>
    </row>
    <row r="588">
      <c r="A588" s="4" t="n">
        <v>577</v>
      </c>
      <c r="B588" s="8">
        <f>E587</f>
        <v/>
      </c>
      <c r="C588" s="8">
        <f>B588*$B$3/12</f>
        <v/>
      </c>
      <c r="D588" s="8">
        <f>MIN($B$4,B588+C588)</f>
        <v/>
      </c>
      <c r="E588" s="8">
        <f>B588+C588-D588</f>
        <v/>
      </c>
    </row>
    <row r="589">
      <c r="A589" s="4" t="n">
        <v>578</v>
      </c>
      <c r="B589" s="8">
        <f>E588</f>
        <v/>
      </c>
      <c r="C589" s="8">
        <f>B589*$B$3/12</f>
        <v/>
      </c>
      <c r="D589" s="8">
        <f>MIN($B$4,B589+C589)</f>
        <v/>
      </c>
      <c r="E589" s="8">
        <f>B589+C589-D589</f>
        <v/>
      </c>
    </row>
    <row r="590">
      <c r="A590" s="4" t="n">
        <v>579</v>
      </c>
      <c r="B590" s="8">
        <f>E589</f>
        <v/>
      </c>
      <c r="C590" s="8">
        <f>B590*$B$3/12</f>
        <v/>
      </c>
      <c r="D590" s="8">
        <f>MIN($B$4,B590+C590)</f>
        <v/>
      </c>
      <c r="E590" s="8">
        <f>B590+C590-D590</f>
        <v/>
      </c>
    </row>
    <row r="591">
      <c r="A591" s="4" t="n">
        <v>580</v>
      </c>
      <c r="B591" s="8">
        <f>E590</f>
        <v/>
      </c>
      <c r="C591" s="8">
        <f>B591*$B$3/12</f>
        <v/>
      </c>
      <c r="D591" s="8">
        <f>MIN($B$4,B591+C591)</f>
        <v/>
      </c>
      <c r="E591" s="8">
        <f>B591+C591-D591</f>
        <v/>
      </c>
    </row>
    <row r="592">
      <c r="A592" s="4" t="n">
        <v>581</v>
      </c>
      <c r="B592" s="8">
        <f>E591</f>
        <v/>
      </c>
      <c r="C592" s="8">
        <f>B592*$B$3/12</f>
        <v/>
      </c>
      <c r="D592" s="8">
        <f>MIN($B$4,B592+C592)</f>
        <v/>
      </c>
      <c r="E592" s="8">
        <f>B592+C592-D592</f>
        <v/>
      </c>
    </row>
    <row r="593">
      <c r="A593" s="4" t="n">
        <v>582</v>
      </c>
      <c r="B593" s="8">
        <f>E592</f>
        <v/>
      </c>
      <c r="C593" s="8">
        <f>B593*$B$3/12</f>
        <v/>
      </c>
      <c r="D593" s="8">
        <f>MIN($B$4,B593+C593)</f>
        <v/>
      </c>
      <c r="E593" s="8">
        <f>B593+C593-D593</f>
        <v/>
      </c>
    </row>
    <row r="594">
      <c r="A594" s="4" t="n">
        <v>583</v>
      </c>
      <c r="B594" s="8">
        <f>E593</f>
        <v/>
      </c>
      <c r="C594" s="8">
        <f>B594*$B$3/12</f>
        <v/>
      </c>
      <c r="D594" s="8">
        <f>MIN($B$4,B594+C594)</f>
        <v/>
      </c>
      <c r="E594" s="8">
        <f>B594+C594-D594</f>
        <v/>
      </c>
    </row>
    <row r="595">
      <c r="A595" s="4" t="n">
        <v>584</v>
      </c>
      <c r="B595" s="8">
        <f>E594</f>
        <v/>
      </c>
      <c r="C595" s="8">
        <f>B595*$B$3/12</f>
        <v/>
      </c>
      <c r="D595" s="8">
        <f>MIN($B$4,B595+C595)</f>
        <v/>
      </c>
      <c r="E595" s="8">
        <f>B595+C595-D595</f>
        <v/>
      </c>
    </row>
    <row r="596">
      <c r="A596" s="4" t="n">
        <v>585</v>
      </c>
      <c r="B596" s="8">
        <f>E595</f>
        <v/>
      </c>
      <c r="C596" s="8">
        <f>B596*$B$3/12</f>
        <v/>
      </c>
      <c r="D596" s="8">
        <f>MIN($B$4,B596+C596)</f>
        <v/>
      </c>
      <c r="E596" s="8">
        <f>B596+C596-D596</f>
        <v/>
      </c>
    </row>
    <row r="597">
      <c r="A597" s="4" t="n">
        <v>586</v>
      </c>
      <c r="B597" s="8">
        <f>E596</f>
        <v/>
      </c>
      <c r="C597" s="8">
        <f>B597*$B$3/12</f>
        <v/>
      </c>
      <c r="D597" s="8">
        <f>MIN($B$4,B597+C597)</f>
        <v/>
      </c>
      <c r="E597" s="8">
        <f>B597+C597-D597</f>
        <v/>
      </c>
    </row>
    <row r="598">
      <c r="A598" s="4" t="n">
        <v>587</v>
      </c>
      <c r="B598" s="8">
        <f>E597</f>
        <v/>
      </c>
      <c r="C598" s="8">
        <f>B598*$B$3/12</f>
        <v/>
      </c>
      <c r="D598" s="8">
        <f>MIN($B$4,B598+C598)</f>
        <v/>
      </c>
      <c r="E598" s="8">
        <f>B598+C598-D598</f>
        <v/>
      </c>
    </row>
    <row r="599">
      <c r="A599" s="4" t="n">
        <v>588</v>
      </c>
      <c r="B599" s="8">
        <f>E598</f>
        <v/>
      </c>
      <c r="C599" s="8">
        <f>B599*$B$3/12</f>
        <v/>
      </c>
      <c r="D599" s="8">
        <f>MIN($B$4,B599+C599)</f>
        <v/>
      </c>
      <c r="E599" s="8">
        <f>B599+C599-D599</f>
        <v/>
      </c>
    </row>
    <row r="600">
      <c r="A600" s="4" t="n">
        <v>589</v>
      </c>
      <c r="B600" s="8">
        <f>E599</f>
        <v/>
      </c>
      <c r="C600" s="8">
        <f>B600*$B$3/12</f>
        <v/>
      </c>
      <c r="D600" s="8">
        <f>MIN($B$4,B600+C600)</f>
        <v/>
      </c>
      <c r="E600" s="8">
        <f>B600+C600-D600</f>
        <v/>
      </c>
    </row>
    <row r="601">
      <c r="A601" s="4" t="n">
        <v>590</v>
      </c>
      <c r="B601" s="8">
        <f>E600</f>
        <v/>
      </c>
      <c r="C601" s="8">
        <f>B601*$B$3/12</f>
        <v/>
      </c>
      <c r="D601" s="8">
        <f>MIN($B$4,B601+C601)</f>
        <v/>
      </c>
      <c r="E601" s="8">
        <f>B601+C601-D601</f>
        <v/>
      </c>
    </row>
    <row r="602">
      <c r="A602" s="4" t="n">
        <v>591</v>
      </c>
      <c r="B602" s="8">
        <f>E601</f>
        <v/>
      </c>
      <c r="C602" s="8">
        <f>B602*$B$3/12</f>
        <v/>
      </c>
      <c r="D602" s="8">
        <f>MIN($B$4,B602+C602)</f>
        <v/>
      </c>
      <c r="E602" s="8">
        <f>B602+C602-D602</f>
        <v/>
      </c>
    </row>
    <row r="603">
      <c r="A603" s="4" t="n">
        <v>592</v>
      </c>
      <c r="B603" s="8">
        <f>E602</f>
        <v/>
      </c>
      <c r="C603" s="8">
        <f>B603*$B$3/12</f>
        <v/>
      </c>
      <c r="D603" s="8">
        <f>MIN($B$4,B603+C603)</f>
        <v/>
      </c>
      <c r="E603" s="8">
        <f>B603+C603-D603</f>
        <v/>
      </c>
    </row>
    <row r="604">
      <c r="A604" s="4" t="n">
        <v>593</v>
      </c>
      <c r="B604" s="8">
        <f>E603</f>
        <v/>
      </c>
      <c r="C604" s="8">
        <f>B604*$B$3/12</f>
        <v/>
      </c>
      <c r="D604" s="8">
        <f>MIN($B$4,B604+C604)</f>
        <v/>
      </c>
      <c r="E604" s="8">
        <f>B604+C604-D604</f>
        <v/>
      </c>
    </row>
    <row r="605">
      <c r="A605" s="4" t="n">
        <v>594</v>
      </c>
      <c r="B605" s="8">
        <f>E604</f>
        <v/>
      </c>
      <c r="C605" s="8">
        <f>B605*$B$3/12</f>
        <v/>
      </c>
      <c r="D605" s="8">
        <f>MIN($B$4,B605+C605)</f>
        <v/>
      </c>
      <c r="E605" s="8">
        <f>B605+C605-D605</f>
        <v/>
      </c>
    </row>
    <row r="606">
      <c r="A606" s="4" t="n">
        <v>595</v>
      </c>
      <c r="B606" s="8">
        <f>E605</f>
        <v/>
      </c>
      <c r="C606" s="8">
        <f>B606*$B$3/12</f>
        <v/>
      </c>
      <c r="D606" s="8">
        <f>MIN($B$4,B606+C606)</f>
        <v/>
      </c>
      <c r="E606" s="8">
        <f>B606+C606-D606</f>
        <v/>
      </c>
    </row>
    <row r="607">
      <c r="A607" s="4" t="n">
        <v>596</v>
      </c>
      <c r="B607" s="8">
        <f>E606</f>
        <v/>
      </c>
      <c r="C607" s="8">
        <f>B607*$B$3/12</f>
        <v/>
      </c>
      <c r="D607" s="8">
        <f>MIN($B$4,B607+C607)</f>
        <v/>
      </c>
      <c r="E607" s="8">
        <f>B607+C607-D607</f>
        <v/>
      </c>
    </row>
    <row r="608">
      <c r="A608" s="4" t="n">
        <v>597</v>
      </c>
      <c r="B608" s="8">
        <f>E607</f>
        <v/>
      </c>
      <c r="C608" s="8">
        <f>B608*$B$3/12</f>
        <v/>
      </c>
      <c r="D608" s="8">
        <f>MIN($B$4,B608+C608)</f>
        <v/>
      </c>
      <c r="E608" s="8">
        <f>B608+C608-D608</f>
        <v/>
      </c>
    </row>
    <row r="609">
      <c r="A609" s="4" t="n">
        <v>598</v>
      </c>
      <c r="B609" s="8">
        <f>E608</f>
        <v/>
      </c>
      <c r="C609" s="8">
        <f>B609*$B$3/12</f>
        <v/>
      </c>
      <c r="D609" s="8">
        <f>MIN($B$4,B609+C609)</f>
        <v/>
      </c>
      <c r="E609" s="8">
        <f>B609+C609-D609</f>
        <v/>
      </c>
    </row>
    <row r="610">
      <c r="A610" s="4" t="n">
        <v>599</v>
      </c>
      <c r="B610" s="8">
        <f>E609</f>
        <v/>
      </c>
      <c r="C610" s="8">
        <f>B610*$B$3/12</f>
        <v/>
      </c>
      <c r="D610" s="8">
        <f>MIN($B$4,B610+C610)</f>
        <v/>
      </c>
      <c r="E610" s="8">
        <f>B610+C610-D610</f>
        <v/>
      </c>
    </row>
    <row r="611">
      <c r="A611" s="4" t="n">
        <v>600</v>
      </c>
      <c r="B611" s="8">
        <f>E610</f>
        <v/>
      </c>
      <c r="C611" s="8">
        <f>B611*$B$3/12</f>
        <v/>
      </c>
      <c r="D611" s="8">
        <f>MIN($B$4,B611+C611)</f>
        <v/>
      </c>
      <c r="E611" s="8">
        <f>B611+C611-D611</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46" customWidth="1" min="1" max="1"/>
    <col width="18" customWidth="1" min="2" max="2"/>
    <col width="18" customWidth="1" min="3" max="3"/>
    <col width="18" customWidth="1" min="4" max="4"/>
  </cols>
  <sheetData>
    <row r="1">
      <c r="A1" s="3" t="inlineStr">
        <is>
          <t>Input</t>
        </is>
      </c>
      <c r="B1" s="3" t="inlineStr">
        <is>
          <t>Value</t>
        </is>
      </c>
    </row>
    <row r="2">
      <c r="A2" s="4" t="inlineStr">
        <is>
          <t>Starting amount</t>
        </is>
      </c>
      <c r="B2" s="5" t="n">
        <v>10000</v>
      </c>
    </row>
    <row r="3">
      <c r="A3" s="4" t="inlineStr">
        <is>
          <t>Monthly deposit (end of month)</t>
        </is>
      </c>
      <c r="B3" s="5" t="n">
        <v>200</v>
      </c>
    </row>
    <row r="4">
      <c r="A4" s="4" t="inlineStr">
        <is>
          <t>Yearly growth before fees (assumption)</t>
        </is>
      </c>
      <c r="B4" s="6" t="n">
        <v>0.06</v>
      </c>
    </row>
    <row r="5">
      <c r="A5" s="4" t="inlineStr">
        <is>
          <t>Years</t>
        </is>
      </c>
      <c r="B5" s="7" t="n">
        <v>30</v>
      </c>
    </row>
    <row r="6">
      <c r="A6" s="4" t="inlineStr">
        <is>
          <t>Fee level 1 (yearly)</t>
        </is>
      </c>
      <c r="B6" s="6" t="n">
        <v>0.002</v>
      </c>
    </row>
    <row r="7">
      <c r="A7" s="4" t="inlineStr">
        <is>
          <t>Fee level 2 (yearly)</t>
        </is>
      </c>
      <c r="B7" s="6" t="n">
        <v>0.005</v>
      </c>
    </row>
    <row r="8">
      <c r="A8" s="4" t="inlineStr">
        <is>
          <t>Fee level 3 (yearly)</t>
        </is>
      </c>
      <c r="B8" s="6" t="n">
        <v>0.01</v>
      </c>
    </row>
    <row r="10">
      <c r="A10" s="3" t="inlineStr">
        <is>
          <t>Result</t>
        </is>
      </c>
      <c r="B10" s="3" t="inlineStr">
        <is>
          <t>Fee level 1</t>
        </is>
      </c>
      <c r="C10" s="3" t="inlineStr">
        <is>
          <t>Fee level 2</t>
        </is>
      </c>
      <c r="D10" s="3" t="inlineStr">
        <is>
          <t>Fee level 3</t>
        </is>
      </c>
    </row>
    <row r="11">
      <c r="A11" s="4" t="inlineStr">
        <is>
          <t>Total paid in</t>
        </is>
      </c>
      <c r="B11" s="8">
        <f>$B$2+$B$3*12*$B$5</f>
        <v/>
      </c>
      <c r="C11" s="8">
        <f>$B$2+$B$3*12*$B$5</f>
        <v/>
      </c>
      <c r="D11" s="8">
        <f>$B$2+$B$3*12*$B$5</f>
        <v/>
      </c>
    </row>
    <row r="12">
      <c r="A12" s="4" t="inlineStr">
        <is>
          <t>Final value</t>
        </is>
      </c>
      <c r="B12" s="8">
        <f>$B$2*(1+(($B$4-$B$6)/12))^(12*$B$5)+$B$3*((1+(($B$4-$B$6)/12))^(12*$B$5)-1)/(($B$4-$B$6)/12)</f>
        <v/>
      </c>
      <c r="C12" s="8">
        <f>$B$2*(1+(($B$4-$B$7)/12))^(12*$B$5)+$B$3*((1+(($B$4-$B$7)/12))^(12*$B$5)-1)/(($B$4-$B$7)/12)</f>
        <v/>
      </c>
      <c r="D12" s="8">
        <f>$B$2*(1+(($B$4-$B$8)/12))^(12*$B$5)+$B$3*((1+(($B$4-$B$8)/12))^(12*$B$5)-1)/(($B$4-$B$8)/12)</f>
        <v/>
      </c>
    </row>
    <row r="13">
      <c r="A13" s="4" t="inlineStr">
        <is>
          <t>Cost of fees vs level 1</t>
        </is>
      </c>
      <c r="B13" s="8">
        <f>$B$12-B12</f>
        <v/>
      </c>
      <c r="C13" s="8">
        <f>$B$12-C12</f>
        <v/>
      </c>
      <c r="D13" s="8">
        <f>$B$12-D12</f>
        <v/>
      </c>
    </row>
    <row r="15">
      <c r="A15" s="2" t="inlineStr">
        <is>
          <t>Lesson 5 check: $10,000 + $200 a month for 30 years at 6% before fees: 0.2% fee = 250,121.87; 1.0% fee = 211,129.17 (about 39,000 less). Investor.gov’s own example ($100,000, 4%, 20 years: about 208k / 198k / 179k at 0.25% / 0.5% / 1%) reproduces with 100000*(1.04*(1-fee))^20.</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4" customWidth="1" min="1" max="1"/>
    <col width="18" customWidth="1" min="2" max="2"/>
  </cols>
  <sheetData>
    <row r="1">
      <c r="A1" s="3" t="inlineStr">
        <is>
          <t>Input</t>
        </is>
      </c>
      <c r="B1" s="3" t="inlineStr">
        <is>
          <t>Value</t>
        </is>
      </c>
    </row>
    <row r="2">
      <c r="A2" s="4" t="inlineStr">
        <is>
          <t>Yearly growth rate (as a percentage, e.g. 6)</t>
        </is>
      </c>
      <c r="B2" s="11" t="n">
        <v>6</v>
      </c>
    </row>
    <row r="3">
      <c r="A3" s="4" t="inlineStr">
        <is>
          <t>Rule of 72 estimate (years to double)</t>
        </is>
      </c>
      <c r="B3" s="12">
        <f>72/B2</f>
        <v/>
      </c>
    </row>
    <row r="4">
      <c r="A4" s="4" t="inlineStr">
        <is>
          <t>Exact years to double</t>
        </is>
      </c>
      <c r="B4" s="13">
        <f>LN(2)/LN(1+B2/100)</f>
        <v/>
      </c>
    </row>
    <row r="6">
      <c r="A6" s="2" t="inlineStr">
        <is>
          <t>Lesson 2 check: at 6%, 72 ÷ 6 = 12 years; exact 11.90 years.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trainyourself.org</dc:creator>
  <dc:title xmlns:dc="http://purl.org/dc/elements/1.1/">Compound interest calculator</dc:title>
  <dcterms:created xmlns:dcterms="http://purl.org/dc/terms/" xmlns:xsi="http://www.w3.org/2001/XMLSchema-instance" xsi:type="dcterms:W3CDTF">2026-10-24T09:00:00Z</dcterms:created>
  <dcterms:modified xmlns:dcterms="http://purl.org/dc/terms/" xmlns:xsi="http://www.w3.org/2001/XMLSchema-instance" xsi:type="dcterms:W3CDTF">2026-10-25T11:17:54Z</dcterms:modified>
</cp:coreProperties>
</file>